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rquivos do Joni\00 - Veteran Car Club dos Vinhedos\00 - Novo Site Rally dos Vinhedos\00 - Producao\Dowloads\"/>
    </mc:Choice>
  </mc:AlternateContent>
  <bookViews>
    <workbookView xWindow="0" yWindow="0" windowWidth="20490" windowHeight="7650"/>
  </bookViews>
  <sheets>
    <sheet name="CLASSIC" sheetId="4" r:id="rId1"/>
    <sheet name="Plan1" sheetId="5" r:id="rId2"/>
  </sheets>
  <definedNames>
    <definedName name="_xlnm.Print_Titles" localSheetId="0">CLASSIC!$1:$2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72" i="4" l="1"/>
  <c r="Y172" i="4" s="1"/>
  <c r="W167" i="4"/>
  <c r="Y167" i="4" s="1"/>
  <c r="W166" i="4"/>
  <c r="Y166" i="4" s="1"/>
  <c r="W161" i="4"/>
  <c r="Y161" i="4" s="1"/>
  <c r="W162" i="4"/>
  <c r="Y162" i="4" s="1"/>
  <c r="W109" i="4"/>
  <c r="Y109" i="4" s="1"/>
  <c r="W107" i="4"/>
  <c r="Y107" i="4" s="1"/>
  <c r="W104" i="4"/>
  <c r="Y104" i="4" s="1"/>
  <c r="W101" i="4"/>
  <c r="Y101" i="4" s="1"/>
  <c r="W97" i="4"/>
  <c r="Y97" i="4" s="1"/>
  <c r="W38" i="4"/>
  <c r="Y38" i="4" s="1"/>
  <c r="W37" i="4"/>
  <c r="Y37" i="4" s="1"/>
  <c r="W33" i="4"/>
  <c r="Y33" i="4" s="1"/>
  <c r="W21" i="4"/>
  <c r="Y21" i="4" s="1"/>
  <c r="W13" i="4"/>
  <c r="Y13" i="4" s="1"/>
  <c r="W14" i="4"/>
  <c r="Y14" i="4" s="1"/>
  <c r="W85" i="4"/>
  <c r="Y85" i="4" s="1"/>
  <c r="AC83" i="4"/>
  <c r="AB83" i="4"/>
  <c r="W83" i="4"/>
  <c r="Y83" i="4" s="1"/>
  <c r="W36" i="4" l="1"/>
  <c r="Y36" i="4" s="1"/>
  <c r="W86" i="4" l="1"/>
  <c r="Y86" i="4" s="1"/>
  <c r="AC82" i="4"/>
  <c r="AB82" i="4"/>
  <c r="W82" i="4"/>
  <c r="Y82" i="4" s="1"/>
  <c r="W159" i="4" l="1"/>
  <c r="Y159" i="4" s="1"/>
  <c r="W160" i="4"/>
  <c r="Y160" i="4" s="1"/>
  <c r="W164" i="4"/>
  <c r="Y164" i="4" s="1"/>
  <c r="W171" i="4"/>
  <c r="Y171" i="4" s="1"/>
  <c r="W88" i="4"/>
  <c r="Y88" i="4" s="1"/>
  <c r="W89" i="4"/>
  <c r="Y89" i="4" s="1"/>
  <c r="W87" i="4"/>
  <c r="Y87" i="4" s="1"/>
  <c r="W84" i="4"/>
  <c r="Y84" i="4" s="1"/>
  <c r="W106" i="4"/>
  <c r="Y106" i="4" s="1"/>
  <c r="W102" i="4"/>
  <c r="Y102" i="4" s="1"/>
  <c r="W39" i="4" l="1"/>
  <c r="Y39" i="4" s="1"/>
  <c r="W34" i="4"/>
  <c r="Y34" i="4" s="1"/>
  <c r="W114" i="4" l="1"/>
  <c r="Y114" i="4" s="1"/>
  <c r="W113" i="4"/>
  <c r="Y113" i="4" s="1"/>
  <c r="W96" i="4"/>
  <c r="Y96" i="4" s="1"/>
  <c r="AC155" i="4" l="1"/>
  <c r="AB155" i="4"/>
  <c r="W155" i="4"/>
  <c r="Y155" i="4" s="1"/>
  <c r="W174" i="4" l="1"/>
  <c r="Y174" i="4" s="1"/>
  <c r="W170" i="4"/>
  <c r="Y170" i="4" s="1"/>
  <c r="W168" i="4"/>
  <c r="Y168" i="4" s="1"/>
  <c r="W158" i="4"/>
  <c r="Y158" i="4" s="1"/>
  <c r="W157" i="4"/>
  <c r="Y157" i="4" s="1"/>
  <c r="W156" i="4"/>
  <c r="Y156" i="4" s="1"/>
  <c r="W112" i="4"/>
  <c r="Y112" i="4" s="1"/>
  <c r="W110" i="4"/>
  <c r="Y110" i="4" s="1"/>
  <c r="W108" i="4"/>
  <c r="Y108" i="4" s="1"/>
  <c r="W98" i="4"/>
  <c r="Y98" i="4" s="1"/>
  <c r="W94" i="4"/>
  <c r="Y94" i="4" s="1"/>
  <c r="W90" i="4"/>
  <c r="Y90" i="4" s="1"/>
  <c r="W52" i="4"/>
  <c r="Y52" i="4" s="1"/>
  <c r="W50" i="4"/>
  <c r="Y50" i="4" s="1"/>
  <c r="W48" i="4"/>
  <c r="Y48" i="4" s="1"/>
  <c r="W47" i="4"/>
  <c r="Y47" i="4" s="1"/>
  <c r="W44" i="4"/>
  <c r="Y44" i="4" s="1"/>
  <c r="W43" i="4"/>
  <c r="Y43" i="4" s="1"/>
  <c r="W40" i="4"/>
  <c r="Y40" i="4" s="1"/>
  <c r="W30" i="4"/>
  <c r="Y30" i="4" s="1"/>
  <c r="AC29" i="4"/>
  <c r="AB29" i="4"/>
  <c r="W29" i="4"/>
  <c r="Y29" i="4" s="1"/>
  <c r="W18" i="4"/>
  <c r="Y18" i="4" s="1"/>
  <c r="W163" i="4" l="1"/>
  <c r="Y163" i="4" s="1"/>
  <c r="W105" i="4"/>
  <c r="Y105" i="4" s="1"/>
  <c r="W100" i="4"/>
  <c r="Y100" i="4" s="1"/>
  <c r="W92" i="4"/>
  <c r="Y92" i="4" s="1"/>
  <c r="W42" i="4" l="1"/>
  <c r="Y42" i="4" s="1"/>
  <c r="W35" i="4"/>
  <c r="Y35" i="4" s="1"/>
  <c r="W31" i="4"/>
  <c r="Y31" i="4" s="1"/>
  <c r="W5" i="4"/>
  <c r="Y5" i="4" s="1"/>
  <c r="W9" i="4"/>
  <c r="Y9" i="4" s="1"/>
  <c r="W91" i="4" l="1"/>
  <c r="Y91" i="4" s="1"/>
  <c r="W12" i="4" l="1"/>
  <c r="Y12" i="4" s="1"/>
  <c r="W8" i="4"/>
  <c r="Y8" i="4" s="1"/>
  <c r="J4" i="4" l="1"/>
  <c r="W17" i="4" l="1"/>
  <c r="W19" i="4"/>
  <c r="AC93" i="4" l="1"/>
  <c r="AB93" i="4"/>
  <c r="W93" i="4"/>
  <c r="Y93" i="4" s="1"/>
  <c r="W191" i="4"/>
  <c r="Y191" i="4" s="1"/>
  <c r="W188" i="4"/>
  <c r="Y188" i="4" s="1"/>
  <c r="W184" i="4"/>
  <c r="Y184" i="4" s="1"/>
  <c r="W182" i="4"/>
  <c r="Y182" i="4" s="1"/>
  <c r="W178" i="4"/>
  <c r="Y178" i="4" s="1"/>
  <c r="W76" i="4"/>
  <c r="Y76" i="4" s="1"/>
  <c r="W73" i="4"/>
  <c r="Y73" i="4" s="1"/>
  <c r="W68" i="4"/>
  <c r="Y68" i="4" s="1"/>
  <c r="W63" i="4"/>
  <c r="Y63" i="4" s="1"/>
  <c r="W62" i="4"/>
  <c r="Y62" i="4" s="1"/>
  <c r="W75" i="4"/>
  <c r="Y75" i="4" s="1"/>
  <c r="W67" i="4"/>
  <c r="Y67" i="4" s="1"/>
  <c r="W71" i="4"/>
  <c r="Y71" i="4" s="1"/>
  <c r="W51" i="4"/>
  <c r="Y51" i="4" s="1"/>
  <c r="W49" i="4"/>
  <c r="Y49" i="4" s="1"/>
  <c r="W56" i="4"/>
  <c r="Y56" i="4" s="1"/>
  <c r="Y19" i="4"/>
  <c r="W194" i="4"/>
  <c r="Y194" i="4" s="1"/>
  <c r="W193" i="4"/>
  <c r="Y193" i="4" s="1"/>
  <c r="W187" i="4"/>
  <c r="Y187" i="4" s="1"/>
  <c r="W169" i="4"/>
  <c r="Y169" i="4" s="1"/>
  <c r="W165" i="4"/>
  <c r="Y165" i="4" s="1"/>
  <c r="W179" i="4"/>
  <c r="Y179" i="4" s="1"/>
  <c r="W134" i="4"/>
  <c r="Y134" i="4" s="1"/>
  <c r="W139" i="4"/>
  <c r="Y139" i="4" s="1"/>
  <c r="W136" i="4"/>
  <c r="Y136" i="4" s="1"/>
  <c r="W132" i="4"/>
  <c r="Y132" i="4" s="1"/>
  <c r="W127" i="4"/>
  <c r="Y127" i="4" s="1"/>
  <c r="W119" i="4"/>
  <c r="Y119" i="4" s="1"/>
  <c r="W111" i="4"/>
  <c r="Y111" i="4" s="1"/>
  <c r="W60" i="4"/>
  <c r="Y60" i="4" s="1"/>
  <c r="AC32" i="4"/>
  <c r="AB32" i="4"/>
  <c r="W32" i="4"/>
  <c r="Y32" i="4" s="1"/>
  <c r="W64" i="4"/>
  <c r="Y64" i="4" s="1"/>
  <c r="W70" i="4"/>
  <c r="Y70" i="4" s="1"/>
  <c r="W65" i="4"/>
  <c r="Y65" i="4" s="1"/>
  <c r="W55" i="4"/>
  <c r="Y55" i="4" s="1"/>
  <c r="W45" i="4"/>
  <c r="Y45" i="4" s="1"/>
  <c r="W128" i="4"/>
  <c r="Y128" i="4" s="1"/>
  <c r="W118" i="4"/>
  <c r="Y118" i="4" s="1"/>
  <c r="W129" i="4"/>
  <c r="Y129" i="4" s="1"/>
  <c r="W117" i="4"/>
  <c r="Y117" i="4" s="1"/>
  <c r="W66" i="4"/>
  <c r="Y66" i="4" s="1"/>
  <c r="W54" i="4"/>
  <c r="Y54" i="4" s="1"/>
  <c r="Y17" i="4"/>
  <c r="AC175" i="4"/>
  <c r="AB175" i="4"/>
  <c r="W190" i="4"/>
  <c r="Y190" i="4" s="1"/>
  <c r="W181" i="4"/>
  <c r="Y181" i="4" s="1"/>
  <c r="W183" i="4"/>
  <c r="Y183" i="4" s="1"/>
  <c r="W185" i="4"/>
  <c r="Y185" i="4" s="1"/>
  <c r="W7" i="4"/>
  <c r="Y7" i="4" s="1"/>
  <c r="W176" i="4"/>
  <c r="Y176" i="4" s="1"/>
  <c r="W130" i="4"/>
  <c r="Y130" i="4" s="1"/>
  <c r="W125" i="4"/>
  <c r="Y125" i="4" s="1"/>
  <c r="W121" i="4"/>
  <c r="Y121" i="4" s="1"/>
  <c r="W59" i="4"/>
  <c r="Y59" i="4" s="1"/>
  <c r="W61" i="4"/>
  <c r="Y61" i="4" s="1"/>
  <c r="W69" i="4"/>
  <c r="Y69" i="4" s="1"/>
  <c r="W72" i="4"/>
  <c r="Y72" i="4" s="1"/>
  <c r="W74" i="4"/>
  <c r="Y74" i="4" s="1"/>
  <c r="W77" i="4"/>
  <c r="Y77" i="4" s="1"/>
  <c r="W53" i="4"/>
  <c r="Y53" i="4" s="1"/>
  <c r="W41" i="4"/>
  <c r="Y41" i="4" s="1"/>
  <c r="W175" i="4"/>
  <c r="Y175" i="4" s="1"/>
  <c r="W197" i="4"/>
  <c r="Y197" i="4" s="1"/>
  <c r="W196" i="4"/>
  <c r="Y196" i="4" s="1"/>
  <c r="W195" i="4"/>
  <c r="Y195" i="4" s="1"/>
  <c r="W192" i="4"/>
  <c r="Y192" i="4" s="1"/>
  <c r="W189" i="4"/>
  <c r="Y189" i="4" s="1"/>
  <c r="W186" i="4"/>
  <c r="Y186" i="4" s="1"/>
  <c r="W180" i="4"/>
  <c r="Y180" i="4" s="1"/>
  <c r="W126" i="4"/>
  <c r="Y126" i="4" s="1"/>
  <c r="W138" i="4"/>
  <c r="Y138" i="4" s="1"/>
  <c r="W131" i="4"/>
  <c r="Y131" i="4" s="1"/>
  <c r="W124" i="4"/>
  <c r="Y124" i="4" s="1"/>
  <c r="AC103" i="4"/>
  <c r="AB103" i="4"/>
  <c r="W103" i="4"/>
  <c r="Y103" i="4" s="1"/>
  <c r="W115" i="4"/>
  <c r="Y115" i="4" s="1"/>
  <c r="W99" i="4"/>
  <c r="Y99" i="4" s="1"/>
  <c r="AC28" i="4"/>
  <c r="AB28" i="4"/>
  <c r="W28" i="4"/>
  <c r="Y28" i="4" s="1"/>
  <c r="W22" i="4"/>
  <c r="Y22" i="4" s="1"/>
  <c r="W20" i="4"/>
  <c r="Y20" i="4" s="1"/>
  <c r="W23" i="4"/>
  <c r="Y23" i="4" s="1"/>
  <c r="W24" i="4"/>
  <c r="Y24" i="4" s="1"/>
  <c r="W25" i="4"/>
  <c r="Y25" i="4" s="1"/>
  <c r="W57" i="4"/>
  <c r="Y57" i="4" s="1"/>
  <c r="W58" i="4"/>
  <c r="Y58" i="4" s="1"/>
  <c r="W116" i="4"/>
  <c r="Y116" i="4" s="1"/>
  <c r="W120" i="4"/>
  <c r="Y120" i="4" s="1"/>
  <c r="W122" i="4"/>
  <c r="Y122" i="4" s="1"/>
  <c r="W123" i="4"/>
  <c r="Y123" i="4" s="1"/>
  <c r="W133" i="4"/>
  <c r="Y133" i="4" s="1"/>
  <c r="W135" i="4"/>
  <c r="Y135" i="4" s="1"/>
  <c r="W137" i="4"/>
  <c r="Y137" i="4" s="1"/>
  <c r="W140" i="4"/>
  <c r="Y140" i="4" s="1"/>
  <c r="W141" i="4"/>
  <c r="Y141" i="4" s="1"/>
  <c r="W177" i="4"/>
  <c r="Y177" i="4" s="1"/>
  <c r="AC46" i="4"/>
  <c r="AB46" i="4"/>
  <c r="W46" i="4"/>
  <c r="Y46" i="4" s="1"/>
  <c r="AC122" i="4"/>
  <c r="AB122" i="4"/>
  <c r="AC116" i="4"/>
  <c r="AB116" i="4"/>
  <c r="AB57" i="4"/>
  <c r="AC57" i="4"/>
  <c r="AC95" i="4"/>
  <c r="AB95" i="4"/>
  <c r="W95" i="4"/>
  <c r="Y95" i="4" s="1"/>
  <c r="L4" i="4"/>
  <c r="N4" i="4" s="1"/>
  <c r="R4" i="4" s="1"/>
  <c r="W173" i="4"/>
  <c r="Y173" i="4" s="1"/>
  <c r="W154" i="4"/>
  <c r="Y154" i="4" s="1"/>
  <c r="W153" i="4"/>
  <c r="Y153" i="4" s="1"/>
  <c r="W152" i="4"/>
  <c r="Y152" i="4" s="1"/>
  <c r="W151" i="4"/>
  <c r="Y151" i="4" s="1"/>
  <c r="W150" i="4"/>
  <c r="Y150" i="4" s="1"/>
  <c r="W149" i="4"/>
  <c r="Y149" i="4" s="1"/>
  <c r="W148" i="4"/>
  <c r="Y148" i="4" s="1"/>
  <c r="W147" i="4"/>
  <c r="Y147" i="4" s="1"/>
  <c r="W146" i="4"/>
  <c r="Y146" i="4" s="1"/>
  <c r="W6" i="4"/>
  <c r="Y6" i="4" s="1"/>
  <c r="Y145" i="4"/>
  <c r="X145" i="4"/>
  <c r="W145" i="4"/>
  <c r="U145" i="4"/>
  <c r="S145" i="4"/>
  <c r="F145" i="4"/>
  <c r="E145" i="4"/>
  <c r="D145" i="4"/>
  <c r="C145" i="4"/>
  <c r="A145" i="4"/>
  <c r="Y81" i="4"/>
  <c r="X81" i="4"/>
  <c r="W81" i="4"/>
  <c r="U81" i="4"/>
  <c r="S81" i="4"/>
  <c r="F81" i="4"/>
  <c r="E81" i="4"/>
  <c r="D81" i="4"/>
  <c r="C81" i="4"/>
  <c r="A81" i="4"/>
  <c r="Y27" i="4"/>
  <c r="X27" i="4"/>
  <c r="W27" i="4"/>
  <c r="U27" i="4"/>
  <c r="S27" i="4"/>
  <c r="F27" i="4"/>
  <c r="E27" i="4"/>
  <c r="D27" i="4"/>
  <c r="C27" i="4"/>
  <c r="A27" i="4"/>
  <c r="A16" i="4"/>
  <c r="C16" i="4"/>
  <c r="D16" i="4"/>
  <c r="E16" i="4"/>
  <c r="F16" i="4"/>
  <c r="S16" i="4"/>
  <c r="U16" i="4"/>
  <c r="W16" i="4"/>
  <c r="X16" i="4"/>
  <c r="Y16" i="4"/>
  <c r="A11" i="4"/>
  <c r="C11" i="4"/>
  <c r="D11" i="4"/>
  <c r="E11" i="4"/>
  <c r="F11" i="4"/>
  <c r="S11" i="4"/>
  <c r="U11" i="4"/>
  <c r="W11" i="4"/>
  <c r="X11" i="4"/>
  <c r="Y11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73" i="4"/>
  <c r="AC173" i="4"/>
  <c r="AC58" i="4"/>
  <c r="AB58" i="4"/>
  <c r="D12" i="5"/>
  <c r="D15" i="5"/>
  <c r="D16" i="5"/>
  <c r="D19" i="5"/>
  <c r="D18" i="5"/>
  <c r="D13" i="5"/>
  <c r="D22" i="5"/>
  <c r="D23" i="5"/>
  <c r="D24" i="5"/>
  <c r="D21" i="5"/>
  <c r="D17" i="5"/>
  <c r="D20" i="5"/>
  <c r="D14" i="5"/>
  <c r="D5" i="5"/>
  <c r="D7" i="5"/>
  <c r="D9" i="5"/>
  <c r="D3" i="5"/>
  <c r="D8" i="5"/>
  <c r="D2" i="5"/>
  <c r="D11" i="5"/>
  <c r="D10" i="5"/>
  <c r="D6" i="5"/>
  <c r="D4" i="5"/>
  <c r="D1" i="5"/>
  <c r="P4" i="4" l="1"/>
  <c r="T4" i="4" s="1"/>
  <c r="V4" i="4" s="1"/>
</calcChain>
</file>

<file path=xl/sharedStrings.xml><?xml version="1.0" encoding="utf-8"?>
<sst xmlns="http://schemas.openxmlformats.org/spreadsheetml/2006/main" count="730" uniqueCount="374">
  <si>
    <t>TOTAL</t>
  </si>
  <si>
    <t>SOMA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</si>
  <si>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</si>
  <si>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</si>
  <si>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</si>
  <si>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</si>
  <si>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</si>
  <si>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</si>
  <si>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</si>
  <si>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</si>
  <si>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</si>
  <si>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</si>
  <si>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CATEGORIA C - VINTAGE - ATÉ 31/12/1930</t>
  </si>
  <si>
    <t>CATEGORIA E - Pós Guerra – Construídos entre 1946 e 31/12/1960</t>
  </si>
  <si>
    <t>CATEGORIA D - Pós Vintage - Construídos entre 1931 e 31/12/1945</t>
  </si>
  <si>
    <t>CATEGORIA F - Contemporâneos I – Construídos entre 1961 e 31/12/1970</t>
  </si>
  <si>
    <t>CATEGORIA G - Contemporâneos II – Construídos entre 1971 até 1980</t>
  </si>
  <si>
    <t>VINHEDOS</t>
  </si>
  <si>
    <t>INTER 1</t>
  </si>
  <si>
    <t>CATEGORIA H – Contemporâneos III – Construídos entre 1981 até o limite de 30 anos</t>
  </si>
  <si>
    <t>CL</t>
  </si>
  <si>
    <t>1Paulo MenezesFernanda RecenaChevrolet Bel Air1954Advanced</t>
  </si>
  <si>
    <t>2Marcelo MantelliSimone BumbellMG B1967Classic</t>
  </si>
  <si>
    <t>4Vitor LarguraFernando LarguraBMW 20021968Classic</t>
  </si>
  <si>
    <t>5Gilberto MoraesFernanda BiavattiKarmann Ghia1968Classic</t>
  </si>
  <si>
    <t>6Rogério FranzMario NardiMB 280S1969Advanced</t>
  </si>
  <si>
    <t>7João CoutoGuilherme CoutoKarmann Ghia1969Novatos</t>
  </si>
  <si>
    <t>8Ronaldo BittencourtIgnacio BlancoChevrolet Opala1970Advanced</t>
  </si>
  <si>
    <t>9Elisabeth C Costa Jarbas BroccaVW TL1970Classic</t>
  </si>
  <si>
    <t>10Mauro WeckRodrigo Cirne LimaVW SP21972Classic</t>
  </si>
  <si>
    <t>12Rosario VeppoJaime PetersenMB SLC3501973Advanced</t>
  </si>
  <si>
    <t>13Jorge LohmanGermano LohmanMB 350SL1973Classic</t>
  </si>
  <si>
    <t>14Wanderley NataliLuis Fernando BumbelAlfa Romeu Spider1973Advanced</t>
  </si>
  <si>
    <t>15Roberto MenegottoJosé CarnielKarmann Ghia TC1974Classic</t>
  </si>
  <si>
    <t>16Marcio MigliavaccaVictor Enzo GavaFord Maverick1974Novatos</t>
  </si>
  <si>
    <t>17Fernando H. GuddeAndré Brandellitriumph spitfire mk41974Classic</t>
  </si>
  <si>
    <t>18Vitor José GiovanniniEdson CasagrandaCorvette Stingray Targa1974Novatos</t>
  </si>
  <si>
    <t>19Luiz Gustavo TarragoRogério KochChevrolet Opala Coupe1977Advanced</t>
  </si>
  <si>
    <t>22AltemirGiovanni SaibelCHEVROLET CORVETTE C41984Novatos</t>
  </si>
  <si>
    <t>23Eduardo FredianiMaria de Fátima FredianiChevrolet Opala1986Novatos</t>
  </si>
  <si>
    <t>3Oscar Fernando Leke Laila Leão Cesar Puma DKW1967Advanced</t>
  </si>
  <si>
    <t>11 Patrícia Druck Ricardo Cornelius Karmann Ghia 1970 Novatos</t>
  </si>
  <si>
    <t>20Leonardo TumeleroLeonardo BahiaVW 13001973Classic</t>
  </si>
  <si>
    <t>24 Julio Picolli Suzana PicolliCorcel 1970 Novatos</t>
  </si>
  <si>
    <t>21Marcelo Caramori NoalEduardo Homrich GranzottoVW PASSAT TS1982Advanced</t>
  </si>
  <si>
    <t>VICE-CAMPEÃO</t>
  </si>
  <si>
    <t>CAMPEÃO</t>
  </si>
  <si>
    <t>TERCEIRO LUGAR</t>
  </si>
  <si>
    <t>EQUIPE</t>
  </si>
  <si>
    <t>CARROS (Fab/Modelo/Ano)</t>
  </si>
  <si>
    <t>PILOTO (S)</t>
  </si>
  <si>
    <t>NAVEGADOR (ES)</t>
  </si>
  <si>
    <t>Demais classificados: zero pontos.</t>
  </si>
  <si>
    <r>
      <t>1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25 pontos;</t>
    </r>
  </si>
  <si>
    <r>
      <t>2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22 pontos;</t>
    </r>
  </si>
  <si>
    <r>
      <t>3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19 pontos;</t>
    </r>
  </si>
  <si>
    <r>
      <t>4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16 pontos;</t>
    </r>
  </si>
  <si>
    <r>
      <t>5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13 pontos;</t>
    </r>
  </si>
  <si>
    <r>
      <t>6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11 pontos;</t>
    </r>
  </si>
  <si>
    <r>
      <t>7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9 pontos;</t>
    </r>
  </si>
  <si>
    <r>
      <t>8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7 pontos;</t>
    </r>
  </si>
  <si>
    <r>
      <t>9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6 pontos;</t>
    </r>
  </si>
  <si>
    <r>
      <t>10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5 pontos;</t>
    </r>
  </si>
  <si>
    <t>Chevrolet Opala 1970</t>
  </si>
  <si>
    <t>Ronaldo Bittencourt</t>
  </si>
  <si>
    <t>Rodrigo Cirne Lima</t>
  </si>
  <si>
    <t xml:space="preserve"> </t>
  </si>
  <si>
    <t>RJ</t>
  </si>
  <si>
    <t>BRASILIA</t>
  </si>
  <si>
    <t>SP</t>
  </si>
  <si>
    <t>BONUS</t>
  </si>
  <si>
    <t>Arno Duarte Filho</t>
  </si>
  <si>
    <t>Az</t>
  </si>
  <si>
    <t>Ruiz</t>
  </si>
  <si>
    <t>Michel Cadorin</t>
  </si>
  <si>
    <t>Henrique Machado</t>
  </si>
  <si>
    <t>Internacional</t>
  </si>
  <si>
    <t>Alfa Romeo GTV 2000 1974</t>
  </si>
  <si>
    <t xml:space="preserve">  </t>
  </si>
  <si>
    <t>FEDERAÇÃO BRASILEIRA DE VEÍCULOS ANTIGOS - FBVA</t>
  </si>
  <si>
    <t>CLASSIFICAÇÃO DO CBR 2018 - CAMPEONATO BRASILEIRO BATERIAS CRAL DE RALLY DE REGULARIDADE PARA VEÍCULOS HISTÓRICOS</t>
  </si>
  <si>
    <t>Blumenau</t>
  </si>
  <si>
    <t>Ford Thunderbird 1958</t>
  </si>
  <si>
    <t>BÔNUS</t>
  </si>
  <si>
    <t>Fluminense</t>
  </si>
  <si>
    <t>Dupla do Barulho</t>
  </si>
  <si>
    <t>Floripa Team</t>
  </si>
  <si>
    <t>605Garage</t>
  </si>
  <si>
    <t>Mercedes-Benz SL350 1973</t>
  </si>
  <si>
    <t>Fradinhos</t>
  </si>
  <si>
    <t>Datsun</t>
  </si>
  <si>
    <t>Datsun 280Z 1979</t>
  </si>
  <si>
    <t>Concordia 2018</t>
  </si>
  <si>
    <t>VW Fusca 1500 1973</t>
  </si>
  <si>
    <t>Ivanir Vedana Jr</t>
  </si>
  <si>
    <t>Jose Carlos Silva</t>
  </si>
  <si>
    <t>TEAM 5080</t>
  </si>
  <si>
    <t>Paulo Menezes</t>
  </si>
  <si>
    <t>Fernanda Menezes</t>
  </si>
  <si>
    <t>Ford Speedster 1929</t>
  </si>
  <si>
    <t>Sergio Chesini</t>
  </si>
  <si>
    <t>Ibanez Basso</t>
  </si>
  <si>
    <t>Ford A Tudor 1928</t>
  </si>
  <si>
    <t>Darcy Montemaggiore</t>
  </si>
  <si>
    <t>Lauri Montemaggiore</t>
  </si>
  <si>
    <t>Overland 98B 1930</t>
  </si>
  <si>
    <t>Luiz Carlos Guarnieri</t>
  </si>
  <si>
    <t>Lucas Guarnieri</t>
  </si>
  <si>
    <t>Overland Touring Car 91 1923</t>
  </si>
  <si>
    <t>Paulo Caleffi</t>
  </si>
  <si>
    <t>Eduardo Caleffi</t>
  </si>
  <si>
    <t>Augusto Mejolaro</t>
  </si>
  <si>
    <t>Marcelo Mejolaro</t>
  </si>
  <si>
    <t>Chevrolet Sedan 1938</t>
  </si>
  <si>
    <t>Carlos Bianchi</t>
  </si>
  <si>
    <t>Livia Bianchi</t>
  </si>
  <si>
    <t>Gilmar Zanini/Anicacio Macedo</t>
  </si>
  <si>
    <t>Triumph TR3A 1959</t>
  </si>
  <si>
    <t>Reinaldo Morilha</t>
  </si>
  <si>
    <t>Marcelo Gios</t>
  </si>
  <si>
    <t>Chevrolet BelAir 1953</t>
  </si>
  <si>
    <t>Carlos Bertuol</t>
  </si>
  <si>
    <t>Maysa Bertuol</t>
  </si>
  <si>
    <t>Cadilllac Coupe de Ville 1951</t>
  </si>
  <si>
    <t>Adilson Fra</t>
  </si>
  <si>
    <t>Gilberto Pedrucci</t>
  </si>
  <si>
    <t>Morris Oxford 1952</t>
  </si>
  <si>
    <t>Delmar Perizzolo</t>
  </si>
  <si>
    <t>Humberto Stumpf</t>
  </si>
  <si>
    <t>Citroen 11 Normale 1953</t>
  </si>
  <si>
    <t>Rodrigo Ruiz</t>
  </si>
  <si>
    <t>Diego Ruiz</t>
  </si>
  <si>
    <t>Jaguar XK150 3.8 L 1958</t>
  </si>
  <si>
    <t>William Halberstadt</t>
  </si>
  <si>
    <t>Renata Habelrstadt</t>
  </si>
  <si>
    <t>VW Karmann Ghia 1967</t>
  </si>
  <si>
    <t>Lucas Menegat</t>
  </si>
  <si>
    <t>Dante Fritolli</t>
  </si>
  <si>
    <t>VW Fusca 1200 1965</t>
  </si>
  <si>
    <t>Gina Mazzoccato</t>
  </si>
  <si>
    <t>Franciele Mazzoccato</t>
  </si>
  <si>
    <t>Eric Roorda</t>
  </si>
  <si>
    <t>VW Fusca 1968</t>
  </si>
  <si>
    <t>Luccas Delgado</t>
  </si>
  <si>
    <t>VK Karman Ghia 1966</t>
  </si>
  <si>
    <t>Norberto Callegari</t>
  </si>
  <si>
    <t>Marco Zorzanello</t>
  </si>
  <si>
    <t>BMW 2002 1970</t>
  </si>
  <si>
    <t>Fernando Gudde</t>
  </si>
  <si>
    <t>Andre Brandelli</t>
  </si>
  <si>
    <t>Mustang Hardtop 1969</t>
  </si>
  <si>
    <t>Alexandre Mazzoccato</t>
  </si>
  <si>
    <t>Lierce Sganzerla</t>
  </si>
  <si>
    <t>VW Karmann Ghia 1969</t>
  </si>
  <si>
    <t>Giovanni Callegari</t>
  </si>
  <si>
    <t>Diogo Frittoli</t>
  </si>
  <si>
    <t>DKW Vemaguet 1963</t>
  </si>
  <si>
    <t>Marcio Ellwanger</t>
  </si>
  <si>
    <t>Igor Barbieri</t>
  </si>
  <si>
    <t>Maverick 1975</t>
  </si>
  <si>
    <t>Cicero Hartman</t>
  </si>
  <si>
    <t>Joao Roberto Schimidt</t>
  </si>
  <si>
    <t>VW Fusca 1973</t>
  </si>
  <si>
    <t>Leonardo Tumelero</t>
  </si>
  <si>
    <t>Samuel Paim</t>
  </si>
  <si>
    <t>VW Fusca 1971</t>
  </si>
  <si>
    <t>Christian Blum</t>
  </si>
  <si>
    <t>Gabriel Stefenon</t>
  </si>
  <si>
    <t>Mercedes-Benz 500SLC 1974</t>
  </si>
  <si>
    <t>Renato Malcotti</t>
  </si>
  <si>
    <t>Lucas Santos</t>
  </si>
  <si>
    <t>Mercedes-Benz 250CE 1972</t>
  </si>
  <si>
    <t>Pedro Paulo Zanatta</t>
  </si>
  <si>
    <t>Gustavo Baribieri</t>
  </si>
  <si>
    <t>Jaguar XJ6 1972</t>
  </si>
  <si>
    <t>Maria Teresa Prado Santos</t>
  </si>
  <si>
    <t>Leandro Mazzoccato</t>
  </si>
  <si>
    <t>Jorge Lohmann</t>
  </si>
  <si>
    <t>Germano Lohmann</t>
  </si>
  <si>
    <t>Jaguar XJS 1977</t>
  </si>
  <si>
    <t>Lizandra Mazzoccato</t>
  </si>
  <si>
    <t>Therezinha Dalla Costa</t>
  </si>
  <si>
    <t>Envemo Porsche Super 90 1982</t>
  </si>
  <si>
    <t>Luis Dorval</t>
  </si>
  <si>
    <t>Antonio Greca</t>
  </si>
  <si>
    <t>Corvette 1983 C4</t>
  </si>
  <si>
    <t>Fabricio Zanetti</t>
  </si>
  <si>
    <t>Rudinei Agostini</t>
  </si>
  <si>
    <t>Mercedes-Benz SEC500 1983</t>
  </si>
  <si>
    <t>Sergio Dalla Costa</t>
  </si>
  <si>
    <t>Cezar Forest</t>
  </si>
  <si>
    <t>Mini Rover Kensington</t>
  </si>
  <si>
    <t>Ricardo Heineck</t>
  </si>
  <si>
    <t>Orilede Heineck</t>
  </si>
  <si>
    <t>Porsche 944 1983</t>
  </si>
  <si>
    <t>Hellen Cardia</t>
  </si>
  <si>
    <t>Rosario Veppo</t>
  </si>
  <si>
    <t>Madem-Aleplast-Multinova</t>
  </si>
  <si>
    <t>Ford A 1928</t>
  </si>
  <si>
    <t>Anelito Alves de Oliveira</t>
  </si>
  <si>
    <t>Marcos Bianno</t>
  </si>
  <si>
    <t>Aero Willys 2600 1965</t>
  </si>
  <si>
    <t>Jose Maria de Andrade</t>
  </si>
  <si>
    <t>Lucas Mindello de Andrade</t>
  </si>
  <si>
    <t>Alfa Romeo Giulia 1968</t>
  </si>
  <si>
    <t>Marcelo Ribeiro</t>
  </si>
  <si>
    <t>Rogerio Ribeiro</t>
  </si>
  <si>
    <t>Alfa Romeo Giulia 1967</t>
  </si>
  <si>
    <t>Juarez Cordeiro Ribeiro</t>
  </si>
  <si>
    <t>Luis Henrique Ortiz Ferreira</t>
  </si>
  <si>
    <t>Nilton Delgado</t>
  </si>
  <si>
    <t>Karmann Ghia 1971</t>
  </si>
  <si>
    <t>Raul Damasio Perillo</t>
  </si>
  <si>
    <t>Debora Luiz Goncalves</t>
  </si>
  <si>
    <t>Ricardo de Mesquita/Jorge Luiz Carvalho</t>
  </si>
  <si>
    <t>VW Passat 1978</t>
  </si>
  <si>
    <t>Clistones Livio Pereira</t>
  </si>
  <si>
    <t>Pedro Pereira</t>
  </si>
  <si>
    <t>Alfa Romeo 1975</t>
  </si>
  <si>
    <t>Paulo Proenca Gomes</t>
  </si>
  <si>
    <t>Carlos Proenca Gomes</t>
  </si>
  <si>
    <t>Fusca Conversivel 1974</t>
  </si>
  <si>
    <t>Ricardo Prado Santos</t>
  </si>
  <si>
    <t>Hughes Pierrard</t>
  </si>
  <si>
    <t>Caroline Pierrard</t>
  </si>
  <si>
    <t>Alfa Romeo Ti 1985</t>
  </si>
  <si>
    <t>Fernando Marques</t>
  </si>
  <si>
    <t>Fernando Marques Jr</t>
  </si>
  <si>
    <t>Alfa Romeo Ti 1986</t>
  </si>
  <si>
    <t>Roberto Moreira da Costa</t>
  </si>
  <si>
    <t>Paola Aline Kampe</t>
  </si>
  <si>
    <t>Veronica/Lucia Roorda</t>
  </si>
  <si>
    <t>Mercedes-Benz 280SL 1970/Triumph TR4 1966</t>
  </si>
  <si>
    <t>Mercedes-Bens 230S 1965</t>
  </si>
  <si>
    <t>Andre Schivartche</t>
  </si>
  <si>
    <t>Carmen Schivartche</t>
  </si>
  <si>
    <t>Alfa Romeo Giulia 1965</t>
  </si>
  <si>
    <t>Antonio Marranghello Neto</t>
  </si>
  <si>
    <t>Antonio Carlos Marranghello</t>
  </si>
  <si>
    <t>VW Karmann-Ghia 1969</t>
  </si>
  <si>
    <t>Otavio Sammarone</t>
  </si>
  <si>
    <t>Americo Sammarone</t>
  </si>
  <si>
    <t>Alfa Romeo Giulia GT Veloce 1968</t>
  </si>
  <si>
    <t>Douglas Pires</t>
  </si>
  <si>
    <t>Cristina Pires</t>
  </si>
  <si>
    <t>Mercedes-Benz 300SEL 1967</t>
  </si>
  <si>
    <t>Jaques Toron</t>
  </si>
  <si>
    <t>Sandra Kusminsky</t>
  </si>
  <si>
    <t>Jaguar XK 150 1961</t>
  </si>
  <si>
    <t>Cesar Bergstrom</t>
  </si>
  <si>
    <t>Noemia Tinoco</t>
  </si>
  <si>
    <t xml:space="preserve">VW Fusca </t>
  </si>
  <si>
    <t>Hermenegildo Antunes</t>
  </si>
  <si>
    <t>Ford Mustang 1966</t>
  </si>
  <si>
    <t>Harley Ferreira Cerqueira</t>
  </si>
  <si>
    <t>Lucia Fernandes</t>
  </si>
  <si>
    <t>Ferrari 308GTS 1978/SP2 1974/Jaguar XJS 1977</t>
  </si>
  <si>
    <t>BMW 320/6 1980</t>
  </si>
  <si>
    <t>Helio Setaro Jr</t>
  </si>
  <si>
    <t>Leonardo Forestieri</t>
  </si>
  <si>
    <t>Mustang Hardtop 1968</t>
  </si>
  <si>
    <t>Luca Fioravanti</t>
  </si>
  <si>
    <t>Marco Inglese</t>
  </si>
  <si>
    <t>Alfa Romeo Spider 1973</t>
  </si>
  <si>
    <t>Luciano Bonometti</t>
  </si>
  <si>
    <t>Roberto Bonometti</t>
  </si>
  <si>
    <t>Cassiano Baccin/Adriano Valduga/Lizandra Mazzocc</t>
  </si>
  <si>
    <t>Alfa Romeo 2300 Ti4</t>
  </si>
  <si>
    <t>Silvio Miotta</t>
  </si>
  <si>
    <t>Richard Schwarzawald</t>
  </si>
  <si>
    <t>Alfa Romeo Spider 2000 1974</t>
  </si>
  <si>
    <t>Gustavo Rodrigues</t>
  </si>
  <si>
    <t>Adriano Consentino</t>
  </si>
  <si>
    <t>Leonardo Patat</t>
  </si>
  <si>
    <t>Claudia Sucena</t>
  </si>
  <si>
    <t>Mercedes-Benz 280S 1971</t>
  </si>
  <si>
    <t>Fernando Pimentel</t>
  </si>
  <si>
    <t>Maria Pimentel</t>
  </si>
  <si>
    <t>Claus Hoppen/Andre Fornari</t>
  </si>
  <si>
    <t>Eurico Estima/Diogo Guimaraes</t>
  </si>
  <si>
    <t>Mercedes-Benz 560SEL 1988/Mercedes-Benz SL 380 1981</t>
  </si>
  <si>
    <t>Alberto Barros Neto</t>
  </si>
  <si>
    <t>Monica Solferini</t>
  </si>
  <si>
    <t>Mercedes-Benz 280 CE 1984</t>
  </si>
  <si>
    <t>Julio Duarte Areia Filho</t>
  </si>
  <si>
    <t>Maria Bandeira de mello</t>
  </si>
  <si>
    <t>Mercedes-Benz 500SE 1983</t>
  </si>
  <si>
    <t>David Valenca</t>
  </si>
  <si>
    <t>Anderson Mazzuchi</t>
  </si>
  <si>
    <t>Alfa Romeo 2300 1983</t>
  </si>
  <si>
    <t>Carlos Alberto</t>
  </si>
  <si>
    <t>Fabiana Crestani Reis</t>
  </si>
  <si>
    <t>Mercedes-Benz 280SL 1981</t>
  </si>
  <si>
    <t>Adolpho Sergio Massa</t>
  </si>
  <si>
    <t>Eliane Ferreira Massa</t>
  </si>
  <si>
    <t>Mercedes-Benz 280 SL 1982</t>
  </si>
  <si>
    <t>Jorge Farsky</t>
  </si>
  <si>
    <t>Renato Rossi</t>
  </si>
  <si>
    <t>Ricardo Cormelius/Fernando Milano</t>
  </si>
  <si>
    <t>Mercedes-Benz 450 SL 1974</t>
  </si>
  <si>
    <t>Fernando Leibel</t>
  </si>
  <si>
    <t>Adriano Braz</t>
  </si>
  <si>
    <t>MGB 1967</t>
  </si>
  <si>
    <t>Marcelo Mantelli</t>
  </si>
  <si>
    <t>Simone Bumbel</t>
  </si>
  <si>
    <t>Simca Chambord 1963</t>
  </si>
  <si>
    <t>Alexandre Goerl</t>
  </si>
  <si>
    <t>Eduardo Hoerl</t>
  </si>
  <si>
    <t>Mauro Weck/Ricardo Cornelius</t>
  </si>
  <si>
    <t>VW Karman Ghia TC 1974</t>
  </si>
  <si>
    <t>Roberto Menegotto</t>
  </si>
  <si>
    <t>Jose Carniel</t>
  </si>
  <si>
    <t>Marcelo Malinowski</t>
  </si>
  <si>
    <t>Boris Macedo</t>
  </si>
  <si>
    <t>Mercedes-Benz 280SL 1975</t>
  </si>
  <si>
    <t>Geraldo Benfica</t>
  </si>
  <si>
    <t>Hebe Ribeiro</t>
  </si>
  <si>
    <t>Ford Mustang 1983</t>
  </si>
  <si>
    <t>Sergio Scodro</t>
  </si>
  <si>
    <t>Otelo Zinn</t>
  </si>
  <si>
    <t>Mercedes-Benz 300CE 1987</t>
  </si>
  <si>
    <t>Germano Lohaman</t>
  </si>
  <si>
    <t>VW Voyage 1983</t>
  </si>
  <si>
    <t>Adilson Baher</t>
  </si>
  <si>
    <t>Rosane Baher</t>
  </si>
  <si>
    <t>N-3</t>
  </si>
  <si>
    <t>Chevelle Malibu 1968</t>
  </si>
  <si>
    <t xml:space="preserve"> CAMPEOES 2018</t>
  </si>
  <si>
    <t>Cadillac 1941</t>
  </si>
  <si>
    <t>Jose Candido Muricy</t>
  </si>
  <si>
    <t>Bernando Muricy</t>
  </si>
  <si>
    <t>Chevrolet Carretera 1939</t>
  </si>
  <si>
    <t>Ford 1955</t>
  </si>
  <si>
    <t>Fusca 1969</t>
  </si>
  <si>
    <t>Opala 1969</t>
  </si>
  <si>
    <t>Fusca 1961</t>
  </si>
  <si>
    <t>Pontiac Fiero 1984/Dodge Polaraa 77</t>
  </si>
  <si>
    <t>Paulo Menezes/Reinaldo Morilla</t>
  </si>
  <si>
    <t>Fernanda Menezes/Marcelo Goes</t>
  </si>
  <si>
    <t>Gilmar Zanini/Joicer Zanini</t>
  </si>
  <si>
    <t>VW Passat 1980</t>
  </si>
  <si>
    <t>Opala 1979</t>
  </si>
  <si>
    <t>VW Passat 1979</t>
  </si>
  <si>
    <t>Puma 1978</t>
  </si>
  <si>
    <t>Puma 1972</t>
  </si>
  <si>
    <t>Sergio Cordeiro</t>
  </si>
  <si>
    <t>Paulo Cordeiro</t>
  </si>
  <si>
    <t>VW Passat 1986</t>
  </si>
  <si>
    <t>Bruno RJ</t>
  </si>
  <si>
    <t>Matheus RJ</t>
  </si>
  <si>
    <t>Mercedes-Benz 1982</t>
  </si>
  <si>
    <t>Murilo Chaves</t>
  </si>
  <si>
    <t>BMW 1987</t>
  </si>
  <si>
    <t>Carlos T RJ</t>
  </si>
  <si>
    <t>Augusto  Mosca</t>
  </si>
  <si>
    <t>Iamara Salioni</t>
  </si>
  <si>
    <t>Helion  Freitas</t>
  </si>
  <si>
    <t>Santiago Freitas</t>
  </si>
  <si>
    <t>Andre Bastos</t>
  </si>
  <si>
    <t>Cezar Pitombo Filho</t>
  </si>
  <si>
    <t>Rubens Casses</t>
  </si>
  <si>
    <t>Vilma Lima</t>
  </si>
  <si>
    <t>Andre de Lima</t>
  </si>
  <si>
    <t>Francisco Esteves</t>
  </si>
  <si>
    <t>Caroline Cascaes</t>
  </si>
  <si>
    <t>Fernanda e Cunha</t>
  </si>
  <si>
    <t>Jose Luiz Travassos</t>
  </si>
  <si>
    <t>Jose Carlos Miranda</t>
  </si>
  <si>
    <t>Rafael Passos</t>
  </si>
  <si>
    <t>Romauro Passos</t>
  </si>
  <si>
    <t>Arcindo Santos</t>
  </si>
  <si>
    <t>Heloysa Santos</t>
  </si>
  <si>
    <t>Elisabeth Chaves</t>
  </si>
  <si>
    <t>Carlos Alberto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</si>
</sst>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sz val="8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rgb="FFFF0000"/>
      <name val="Bookman Old Style"/>
      <family val="1"/>
    </font>
    <font>
      <b/>
      <sz val="8"/>
      <color indexed="12"/>
      <name val="Bookman Old Style"/>
      <family val="1"/>
    </font>
    <font>
      <b/>
      <sz val="8"/>
      <color rgb="FF002060"/>
      <name val="Bookman Old Style"/>
      <family val="1"/>
    </font>
    <font>
      <b/>
      <sz val="8"/>
      <color rgb="FF000000"/>
      <name val="Times"/>
    </font>
    <font>
      <b/>
      <vertAlign val="superscript"/>
      <sz val="8"/>
      <color rgb="FF000000"/>
      <name val="Times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4" xfId="0" applyFont="1" applyBorder="1" applyProtection="1"/>
    <xf numFmtId="0" fontId="7" fillId="0" borderId="4" xfId="0" applyFont="1" applyBorder="1" applyProtection="1"/>
    <xf numFmtId="0" fontId="2" fillId="0" borderId="4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Protection="1"/>
    <xf numFmtId="0" fontId="2" fillId="2" borderId="4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0" fontId="2" fillId="6" borderId="4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Protection="1"/>
    <xf numFmtId="0" fontId="2" fillId="3" borderId="4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/>
    </xf>
    <xf numFmtId="0" fontId="7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left"/>
    </xf>
    <xf numFmtId="0" fontId="7" fillId="7" borderId="4" xfId="0" applyFont="1" applyFill="1" applyBorder="1" applyAlignment="1" applyProtection="1">
      <alignment horizontal="center"/>
    </xf>
    <xf numFmtId="0" fontId="7" fillId="7" borderId="4" xfId="0" applyFont="1" applyFill="1" applyBorder="1" applyProtection="1"/>
    <xf numFmtId="0" fontId="2" fillId="7" borderId="4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Protection="1"/>
    <xf numFmtId="0" fontId="12" fillId="0" borderId="4" xfId="0" applyFont="1" applyBorder="1" applyAlignment="1">
      <alignment horizontal="justify" vertical="center"/>
    </xf>
    <xf numFmtId="0" fontId="2" fillId="0" borderId="4" xfId="0" applyFont="1" applyFill="1" applyBorder="1" applyAlignment="1" applyProtection="1">
      <alignment vertical="center"/>
    </xf>
    <xf numFmtId="0" fontId="2" fillId="8" borderId="4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 vertical="center"/>
    </xf>
    <xf numFmtId="0" fontId="8" fillId="9" borderId="4" xfId="0" applyNumberFormat="1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10" fillId="9" borderId="4" xfId="0" applyFont="1" applyFill="1" applyBorder="1" applyProtection="1"/>
    <xf numFmtId="0" fontId="7" fillId="9" borderId="4" xfId="0" applyFont="1" applyFill="1" applyBorder="1" applyProtection="1"/>
    <xf numFmtId="0" fontId="11" fillId="0" borderId="4" xfId="0" applyFont="1" applyFill="1" applyBorder="1" applyProtection="1"/>
    <xf numFmtId="0" fontId="2" fillId="8" borderId="4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left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 applyProtection="1">
      <alignment horizontal="left"/>
    </xf>
    <xf numFmtId="0" fontId="2" fillId="5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5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Normal" xfId="0" builtinId="0"/>
  </cellStyles>
  <dxfs count="6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38100</xdr:rowOff>
    </xdr:from>
    <xdr:to>
      <xdr:col>1</xdr:col>
      <xdr:colOff>180975</xdr:colOff>
      <xdr:row>5</xdr:row>
      <xdr:rowOff>152400</xdr:rowOff>
    </xdr:to>
    <xdr:sp macro="" textlink="">
      <xdr:nvSpPr>
        <xdr:cNvPr id="7845" name="Rectangle 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rrowheads="1"/>
        </xdr:cNvSpPr>
      </xdr:nvSpPr>
      <xdr:spPr bwMode="auto">
        <a:xfrm>
          <a:off x="381000" y="129540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180975</xdr:colOff>
      <xdr:row>11</xdr:row>
      <xdr:rowOff>0</xdr:rowOff>
    </xdr:to>
    <xdr:sp macro="" textlink="">
      <xdr:nvSpPr>
        <xdr:cNvPr id="7860" name="Rectangle 2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rrowheads="1"/>
        </xdr:cNvSpPr>
      </xdr:nvSpPr>
      <xdr:spPr bwMode="auto">
        <a:xfrm>
          <a:off x="381000" y="813435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171450</xdr:colOff>
      <xdr:row>79</xdr:row>
      <xdr:rowOff>0</xdr:rowOff>
    </xdr:to>
    <xdr:sp macro="" textlink="">
      <xdr:nvSpPr>
        <xdr:cNvPr id="7886" name="AutoShape 86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79</xdr:row>
      <xdr:rowOff>0</xdr:rowOff>
    </xdr:from>
    <xdr:to>
      <xdr:col>1</xdr:col>
      <xdr:colOff>161925</xdr:colOff>
      <xdr:row>79</xdr:row>
      <xdr:rowOff>0</xdr:rowOff>
    </xdr:to>
    <xdr:sp macro="" textlink="">
      <xdr:nvSpPr>
        <xdr:cNvPr id="7887" name="AutoShape 87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79</xdr:row>
      <xdr:rowOff>0</xdr:rowOff>
    </xdr:from>
    <xdr:to>
      <xdr:col>1</xdr:col>
      <xdr:colOff>142875</xdr:colOff>
      <xdr:row>79</xdr:row>
      <xdr:rowOff>0</xdr:rowOff>
    </xdr:to>
    <xdr:sp macro="" textlink="">
      <xdr:nvSpPr>
        <xdr:cNvPr id="7889" name="AutoShape 89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9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7904" name="Rectangle 104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rrowheads="1"/>
        </xdr:cNvSpPr>
      </xdr:nvSpPr>
      <xdr:spPr bwMode="auto">
        <a:xfrm>
          <a:off x="381000" y="145732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171450</xdr:colOff>
      <xdr:row>11</xdr:row>
      <xdr:rowOff>152400</xdr:rowOff>
    </xdr:to>
    <xdr:sp macro="" textlink="">
      <xdr:nvSpPr>
        <xdr:cNvPr id="7909" name="AutoShape 109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rrowheads="1"/>
        </xdr:cNvSpPr>
      </xdr:nvSpPr>
      <xdr:spPr bwMode="auto">
        <a:xfrm>
          <a:off x="381000" y="8172450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25</xdr:row>
      <xdr:rowOff>0</xdr:rowOff>
    </xdr:from>
    <xdr:to>
      <xdr:col>1</xdr:col>
      <xdr:colOff>180975</xdr:colOff>
      <xdr:row>25</xdr:row>
      <xdr:rowOff>0</xdr:rowOff>
    </xdr:to>
    <xdr:sp macro="" textlink="">
      <xdr:nvSpPr>
        <xdr:cNvPr id="7919" name="Rectangle 119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rrowheads="1"/>
        </xdr:cNvSpPr>
      </xdr:nvSpPr>
      <xdr:spPr bwMode="auto">
        <a:xfrm>
          <a:off x="381000" y="1689735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25</xdr:row>
      <xdr:rowOff>0</xdr:rowOff>
    </xdr:from>
    <xdr:to>
      <xdr:col>1</xdr:col>
      <xdr:colOff>180975</xdr:colOff>
      <xdr:row>25</xdr:row>
      <xdr:rowOff>0</xdr:rowOff>
    </xdr:to>
    <xdr:sp macro="" textlink="">
      <xdr:nvSpPr>
        <xdr:cNvPr id="7926" name="Rectangle 126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25</xdr:row>
      <xdr:rowOff>0</xdr:rowOff>
    </xdr:from>
    <xdr:to>
      <xdr:col>1</xdr:col>
      <xdr:colOff>180975</xdr:colOff>
      <xdr:row>25</xdr:row>
      <xdr:rowOff>0</xdr:rowOff>
    </xdr:to>
    <xdr:sp macro="" textlink="">
      <xdr:nvSpPr>
        <xdr:cNvPr id="7927" name="Rectangle 127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79</xdr:row>
      <xdr:rowOff>0</xdr:rowOff>
    </xdr:from>
    <xdr:to>
      <xdr:col>1</xdr:col>
      <xdr:colOff>180975</xdr:colOff>
      <xdr:row>79</xdr:row>
      <xdr:rowOff>0</xdr:rowOff>
    </xdr:to>
    <xdr:sp macro="" textlink="">
      <xdr:nvSpPr>
        <xdr:cNvPr id="7940" name="Rectangle 145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171450</xdr:colOff>
      <xdr:row>79</xdr:row>
      <xdr:rowOff>0</xdr:rowOff>
    </xdr:to>
    <xdr:sp macro="" textlink="">
      <xdr:nvSpPr>
        <xdr:cNvPr id="7947" name="AutoShape 15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171450</xdr:colOff>
      <xdr:row>79</xdr:row>
      <xdr:rowOff>0</xdr:rowOff>
    </xdr:to>
    <xdr:sp macro="" textlink="">
      <xdr:nvSpPr>
        <xdr:cNvPr id="7948" name="AutoShape 15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171450</xdr:colOff>
      <xdr:row>79</xdr:row>
      <xdr:rowOff>0</xdr:rowOff>
    </xdr:to>
    <xdr:sp macro="" textlink="">
      <xdr:nvSpPr>
        <xdr:cNvPr id="7949" name="AutoShape 154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25</xdr:row>
      <xdr:rowOff>0</xdr:rowOff>
    </xdr:from>
    <xdr:to>
      <xdr:col>1</xdr:col>
      <xdr:colOff>180975</xdr:colOff>
      <xdr:row>25</xdr:row>
      <xdr:rowOff>0</xdr:rowOff>
    </xdr:to>
    <xdr:sp macro="" textlink="">
      <xdr:nvSpPr>
        <xdr:cNvPr id="7951" name="Rectangle 324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94</xdr:row>
      <xdr:rowOff>38100</xdr:rowOff>
    </xdr:from>
    <xdr:to>
      <xdr:col>1</xdr:col>
      <xdr:colOff>180975</xdr:colOff>
      <xdr:row>94</xdr:row>
      <xdr:rowOff>152400</xdr:rowOff>
    </xdr:to>
    <xdr:sp macro="" textlink="">
      <xdr:nvSpPr>
        <xdr:cNvPr id="119" name="Rectangle 6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381000" y="17700171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146</xdr:row>
      <xdr:rowOff>47625</xdr:rowOff>
    </xdr:from>
    <xdr:to>
      <xdr:col>1</xdr:col>
      <xdr:colOff>180975</xdr:colOff>
      <xdr:row>146</xdr:row>
      <xdr:rowOff>161925</xdr:rowOff>
    </xdr:to>
    <xdr:sp macro="" textlink="">
      <xdr:nvSpPr>
        <xdr:cNvPr id="155" name="Rectangle 7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381000" y="25860375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148</xdr:row>
      <xdr:rowOff>38100</xdr:rowOff>
    </xdr:from>
    <xdr:to>
      <xdr:col>1</xdr:col>
      <xdr:colOff>171450</xdr:colOff>
      <xdr:row>148</xdr:row>
      <xdr:rowOff>152400</xdr:rowOff>
    </xdr:to>
    <xdr:sp macro="" textlink="">
      <xdr:nvSpPr>
        <xdr:cNvPr id="160" name="AutoShape 8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381000" y="26259064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145</xdr:row>
      <xdr:rowOff>47625</xdr:rowOff>
    </xdr:from>
    <xdr:to>
      <xdr:col>1</xdr:col>
      <xdr:colOff>171450</xdr:colOff>
      <xdr:row>145</xdr:row>
      <xdr:rowOff>161925</xdr:rowOff>
    </xdr:to>
    <xdr:sp macro="" textlink="">
      <xdr:nvSpPr>
        <xdr:cNvPr id="167" name="AutoShape 9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 rot="10800000">
          <a:off x="381000" y="25656268"/>
          <a:ext cx="0" cy="1143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149</xdr:row>
      <xdr:rowOff>47625</xdr:rowOff>
    </xdr:from>
    <xdr:to>
      <xdr:col>1</xdr:col>
      <xdr:colOff>171450</xdr:colOff>
      <xdr:row>149</xdr:row>
      <xdr:rowOff>161925</xdr:rowOff>
    </xdr:to>
    <xdr:sp macro="" textlink="">
      <xdr:nvSpPr>
        <xdr:cNvPr id="168" name="AutoShape 9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 rot="10800000">
          <a:off x="381000" y="26472696"/>
          <a:ext cx="0" cy="1143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147</xdr:row>
      <xdr:rowOff>47625</xdr:rowOff>
    </xdr:from>
    <xdr:to>
      <xdr:col>1</xdr:col>
      <xdr:colOff>180975</xdr:colOff>
      <xdr:row>147</xdr:row>
      <xdr:rowOff>161925</xdr:rowOff>
    </xdr:to>
    <xdr:sp macro="" textlink="">
      <xdr:nvSpPr>
        <xdr:cNvPr id="179" name="Rectangle 14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381000" y="26064482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150</xdr:row>
      <xdr:rowOff>47625</xdr:rowOff>
    </xdr:from>
    <xdr:to>
      <xdr:col>1</xdr:col>
      <xdr:colOff>180975</xdr:colOff>
      <xdr:row>150</xdr:row>
      <xdr:rowOff>161925</xdr:rowOff>
    </xdr:to>
    <xdr:sp macro="" textlink="">
      <xdr:nvSpPr>
        <xdr:cNvPr id="180" name="Rectangle 14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381000" y="26676804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94681</xdr:colOff>
      <xdr:row>0</xdr:row>
      <xdr:rowOff>97155</xdr:rowOff>
    </xdr:from>
    <xdr:to>
      <xdr:col>17</xdr:col>
      <xdr:colOff>234950</xdr:colOff>
      <xdr:row>2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7541" y="97155"/>
          <a:ext cx="926399" cy="436245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180975</xdr:colOff>
      <xdr:row>22</xdr:row>
      <xdr:rowOff>152400</xdr:rowOff>
    </xdr:to>
    <xdr:sp macro="" textlink="">
      <xdr:nvSpPr>
        <xdr:cNvPr id="71" name="Rectangle 11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38100</xdr:rowOff>
    </xdr:from>
    <xdr:to>
      <xdr:col>1</xdr:col>
      <xdr:colOff>180975</xdr:colOff>
      <xdr:row>23</xdr:row>
      <xdr:rowOff>152400</xdr:rowOff>
    </xdr:to>
    <xdr:sp macro="" textlink="">
      <xdr:nvSpPr>
        <xdr:cNvPr id="73" name="Rectangle 11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24</xdr:row>
      <xdr:rowOff>38100</xdr:rowOff>
    </xdr:from>
    <xdr:to>
      <xdr:col>1</xdr:col>
      <xdr:colOff>180975</xdr:colOff>
      <xdr:row>24</xdr:row>
      <xdr:rowOff>152400</xdr:rowOff>
    </xdr:to>
    <xdr:sp macro="" textlink="">
      <xdr:nvSpPr>
        <xdr:cNvPr id="74" name="Rectangle 11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180975</xdr:colOff>
      <xdr:row>19</xdr:row>
      <xdr:rowOff>152400</xdr:rowOff>
    </xdr:to>
    <xdr:sp macro="" textlink="">
      <xdr:nvSpPr>
        <xdr:cNvPr id="75" name="Rectangle 11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219075" y="3816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180975</xdr:colOff>
      <xdr:row>16</xdr:row>
      <xdr:rowOff>152400</xdr:rowOff>
    </xdr:to>
    <xdr:sp macro="" textlink="">
      <xdr:nvSpPr>
        <xdr:cNvPr id="33" name="Rectangle 11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19075" y="3435350"/>
          <a:ext cx="0" cy="1079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18</xdr:row>
      <xdr:rowOff>38100</xdr:rowOff>
    </xdr:from>
    <xdr:to>
      <xdr:col>1</xdr:col>
      <xdr:colOff>180975</xdr:colOff>
      <xdr:row>18</xdr:row>
      <xdr:rowOff>152400</xdr:rowOff>
    </xdr:to>
    <xdr:sp macro="" textlink="">
      <xdr:nvSpPr>
        <xdr:cNvPr id="34" name="Rectangle 11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219075" y="30289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8</xdr:row>
      <xdr:rowOff>38100</xdr:rowOff>
    </xdr:from>
    <xdr:to>
      <xdr:col>1</xdr:col>
      <xdr:colOff>180975</xdr:colOff>
      <xdr:row>8</xdr:row>
      <xdr:rowOff>152400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219075" y="1593850"/>
          <a:ext cx="0" cy="10795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180975</xdr:colOff>
      <xdr:row>4</xdr:row>
      <xdr:rowOff>152400</xdr:rowOff>
    </xdr:to>
    <xdr:sp macro="" textlink="">
      <xdr:nvSpPr>
        <xdr:cNvPr id="36" name="Rectangle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219075" y="11239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171450</xdr:colOff>
      <xdr:row>13</xdr:row>
      <xdr:rowOff>152400</xdr:rowOff>
    </xdr:to>
    <xdr:sp macro="" textlink="">
      <xdr:nvSpPr>
        <xdr:cNvPr id="37" name="AutoShape 34">
          <a:extLst>
            <a:ext uri="{FF2B5EF4-FFF2-40B4-BE49-F238E27FC236}">
              <a16:creationId xmlns:a16="http://schemas.microsoft.com/office/drawing/2014/main" id="{3D72637E-A500-4F1B-8F44-A65F25636F5B}"/>
            </a:ext>
          </a:extLst>
        </xdr:cNvPr>
        <xdr:cNvSpPr>
          <a:spLocks noChangeArrowheads="1"/>
        </xdr:cNvSpPr>
      </xdr:nvSpPr>
      <xdr:spPr bwMode="auto">
        <a:xfrm>
          <a:off x="218017" y="2556933"/>
          <a:ext cx="0" cy="10795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171450</xdr:colOff>
      <xdr:row>12</xdr:row>
      <xdr:rowOff>152400</xdr:rowOff>
    </xdr:to>
    <xdr:sp macro="" textlink="">
      <xdr:nvSpPr>
        <xdr:cNvPr id="38" name="AutoShape 34">
          <a:extLst>
            <a:ext uri="{FF2B5EF4-FFF2-40B4-BE49-F238E27FC236}">
              <a16:creationId xmlns:a16="http://schemas.microsoft.com/office/drawing/2014/main" id="{973CC3F3-7165-482F-A95D-22C3FDB5F5FE}"/>
            </a:ext>
          </a:extLst>
        </xdr:cNvPr>
        <xdr:cNvSpPr>
          <a:spLocks noChangeArrowheads="1"/>
        </xdr:cNvSpPr>
      </xdr:nvSpPr>
      <xdr:spPr bwMode="auto">
        <a:xfrm>
          <a:off x="218017" y="2705100"/>
          <a:ext cx="0" cy="10795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showGridLines="0" tabSelected="1" zoomScale="86" zoomScaleNormal="86" workbookViewId="0">
      <pane xSplit="6" topLeftCell="G1" activePane="topRight" state="frozen"/>
      <selection pane="topRight" activeCell="D17" sqref="D17"/>
    </sheetView>
  </sheetViews>
  <sheetFormatPr defaultColWidth="11.42578125" defaultRowHeight="15.95" customHeight="1" x14ac:dyDescent="0.25"/>
  <cols>
    <col min="1" max="1" width="3.140625" style="35" customWidth="1"/>
    <col min="2" max="2" width="0.140625" style="35" customWidth="1"/>
    <col min="3" max="3" width="21.42578125" style="35" customWidth="1"/>
    <col min="4" max="4" width="46.42578125" style="35" customWidth="1"/>
    <col min="5" max="5" width="26.85546875" style="35" customWidth="1"/>
    <col min="6" max="6" width="40.85546875" style="35" customWidth="1"/>
    <col min="7" max="7" width="10.42578125" style="33" customWidth="1"/>
    <col min="8" max="8" width="6.42578125" style="33" customWidth="1"/>
    <col min="9" max="9" width="6.5703125" style="33" hidden="1" customWidth="1"/>
    <col min="10" max="10" width="6.42578125" style="33" hidden="1" customWidth="1"/>
    <col min="11" max="11" width="9.7109375" style="33" customWidth="1"/>
    <col min="12" max="12" width="6.85546875" style="33" customWidth="1"/>
    <col min="13" max="13" width="9.5703125" style="33" customWidth="1"/>
    <col min="14" max="14" width="7.5703125" style="33" customWidth="1"/>
    <col min="15" max="15" width="10" style="33" customWidth="1"/>
    <col min="16" max="16" width="6.28515625" style="33" customWidth="1"/>
    <col min="17" max="17" width="11.42578125" style="33" customWidth="1"/>
    <col min="18" max="18" width="7.85546875" style="33" customWidth="1"/>
    <col min="19" max="19" width="7.42578125" style="33" hidden="1" customWidth="1"/>
    <col min="20" max="20" width="6.42578125" style="33" hidden="1" customWidth="1"/>
    <col min="21" max="21" width="11.28515625" style="33" customWidth="1"/>
    <col min="22" max="22" width="6.42578125" style="33" customWidth="1"/>
    <col min="23" max="23" width="5.42578125" style="33" customWidth="1"/>
    <col min="24" max="24" width="4.42578125" style="33" customWidth="1"/>
    <col min="25" max="25" width="6.140625" style="33" customWidth="1"/>
    <col min="26" max="26" width="41.140625" style="33" customWidth="1"/>
    <col min="27" max="27" width="11.42578125" style="33"/>
    <col min="28" max="28" width="35.85546875" style="33" hidden="1" customWidth="1"/>
    <col min="29" max="29" width="11.42578125" style="33" hidden="1" customWidth="1"/>
    <col min="30" max="16384" width="11.42578125" style="33"/>
  </cols>
  <sheetData>
    <row r="1" spans="1:28" ht="15.95" customHeight="1" x14ac:dyDescent="0.25">
      <c r="A1" s="34" t="s">
        <v>79</v>
      </c>
      <c r="B1" s="34"/>
      <c r="E1" s="76" t="s">
        <v>327</v>
      </c>
      <c r="F1" s="87" t="s">
        <v>66</v>
      </c>
    </row>
    <row r="2" spans="1:28" ht="15.95" customHeight="1" x14ac:dyDescent="0.25">
      <c r="A2" s="34" t="s">
        <v>80</v>
      </c>
      <c r="B2" s="34"/>
      <c r="F2" s="34"/>
    </row>
    <row r="3" spans="1:28" ht="17.45" customHeight="1" x14ac:dyDescent="0.25">
      <c r="A3" s="36" t="s">
        <v>12</v>
      </c>
      <c r="B3" s="36"/>
      <c r="C3" s="37"/>
      <c r="D3" s="37"/>
      <c r="E3" s="37"/>
      <c r="F3" s="36"/>
      <c r="G3" s="38"/>
      <c r="H3" s="38"/>
      <c r="I3" s="38"/>
      <c r="J3" s="39"/>
    </row>
    <row r="4" spans="1:28" s="39" customFormat="1" ht="18" customHeight="1" x14ac:dyDescent="0.25">
      <c r="A4" s="91" t="s">
        <v>20</v>
      </c>
      <c r="B4" s="91"/>
      <c r="C4" s="40" t="s">
        <v>48</v>
      </c>
      <c r="D4" s="41" t="s">
        <v>49</v>
      </c>
      <c r="E4" s="41" t="s">
        <v>50</v>
      </c>
      <c r="F4" s="41" t="s">
        <v>51</v>
      </c>
      <c r="G4" s="42" t="s">
        <v>81</v>
      </c>
      <c r="H4" s="42" t="s">
        <v>83</v>
      </c>
      <c r="I4" s="42" t="s">
        <v>67</v>
      </c>
      <c r="J4" s="42" t="str">
        <f>H4</f>
        <v>BÔNUS</v>
      </c>
      <c r="K4" s="42" t="s">
        <v>17</v>
      </c>
      <c r="L4" s="42" t="str">
        <f>J4</f>
        <v>BÔNUS</v>
      </c>
      <c r="M4" s="42" t="s">
        <v>68</v>
      </c>
      <c r="N4" s="42" t="str">
        <f>L4</f>
        <v>BÔNUS</v>
      </c>
      <c r="O4" s="42" t="s">
        <v>69</v>
      </c>
      <c r="P4" s="42" t="str">
        <f>N4</f>
        <v>BÔNUS</v>
      </c>
      <c r="Q4" s="42" t="s">
        <v>76</v>
      </c>
      <c r="R4" s="42" t="str">
        <f>N4</f>
        <v>BÔNUS</v>
      </c>
      <c r="S4" s="42" t="s">
        <v>18</v>
      </c>
      <c r="T4" s="42" t="str">
        <f>P4</f>
        <v>BÔNUS</v>
      </c>
      <c r="U4" s="42" t="s">
        <v>84</v>
      </c>
      <c r="V4" s="42" t="str">
        <f>T4</f>
        <v>BÔNUS</v>
      </c>
      <c r="W4" s="42" t="s">
        <v>1</v>
      </c>
      <c r="X4" s="42" t="s">
        <v>325</v>
      </c>
      <c r="Y4" s="42" t="s">
        <v>0</v>
      </c>
    </row>
    <row r="5" spans="1:28" ht="15.95" customHeight="1" x14ac:dyDescent="0.25">
      <c r="A5" s="30">
        <v>1</v>
      </c>
      <c r="B5" s="30">
        <v>1</v>
      </c>
      <c r="C5" s="27" t="s">
        <v>66</v>
      </c>
      <c r="D5" s="26" t="s">
        <v>198</v>
      </c>
      <c r="E5" s="26" t="s">
        <v>199</v>
      </c>
      <c r="F5" s="27" t="s">
        <v>200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25</v>
      </c>
      <c r="N5" s="29">
        <v>5</v>
      </c>
      <c r="O5" s="29">
        <v>0</v>
      </c>
      <c r="P5" s="29">
        <v>0</v>
      </c>
      <c r="Q5" s="29">
        <v>0</v>
      </c>
      <c r="R5" s="29">
        <v>0</v>
      </c>
      <c r="S5" s="43"/>
      <c r="T5" s="43"/>
      <c r="U5" s="29">
        <v>0</v>
      </c>
      <c r="V5" s="29">
        <v>0</v>
      </c>
      <c r="W5" s="30">
        <f>SUM(G5:V5)</f>
        <v>30</v>
      </c>
      <c r="X5" s="44">
        <v>0</v>
      </c>
      <c r="Y5" s="30">
        <f>W5-X5</f>
        <v>30</v>
      </c>
      <c r="Z5" s="31"/>
      <c r="AB5" s="45"/>
    </row>
    <row r="6" spans="1:28" ht="15.95" customHeight="1" x14ac:dyDescent="0.25">
      <c r="A6" s="30">
        <v>2</v>
      </c>
      <c r="B6" s="30">
        <v>1</v>
      </c>
      <c r="C6" s="27" t="s">
        <v>66</v>
      </c>
      <c r="D6" s="26" t="s">
        <v>99</v>
      </c>
      <c r="E6" s="26" t="s">
        <v>100</v>
      </c>
      <c r="F6" s="27" t="s">
        <v>101</v>
      </c>
      <c r="G6" s="29">
        <v>0</v>
      </c>
      <c r="H6" s="29">
        <v>0</v>
      </c>
      <c r="I6" s="29">
        <v>0</v>
      </c>
      <c r="J6" s="29">
        <v>0</v>
      </c>
      <c r="K6" s="29">
        <v>25</v>
      </c>
      <c r="L6" s="29">
        <v>5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43"/>
      <c r="T6" s="43"/>
      <c r="U6" s="29">
        <v>0</v>
      </c>
      <c r="V6" s="29">
        <v>0</v>
      </c>
      <c r="W6" s="30">
        <f>SUM(G6:V6)</f>
        <v>30</v>
      </c>
      <c r="X6" s="44">
        <v>0</v>
      </c>
      <c r="Y6" s="30">
        <f>W6-X6</f>
        <v>30</v>
      </c>
      <c r="Z6" s="31"/>
      <c r="AB6" s="45"/>
    </row>
    <row r="7" spans="1:28" ht="12.95" customHeight="1" x14ac:dyDescent="0.25">
      <c r="A7" s="30">
        <v>3</v>
      </c>
      <c r="B7" s="30"/>
      <c r="C7" s="27"/>
      <c r="D7" s="26" t="s">
        <v>102</v>
      </c>
      <c r="E7" s="26" t="s">
        <v>103</v>
      </c>
      <c r="F7" s="27" t="s">
        <v>104</v>
      </c>
      <c r="G7" s="29">
        <v>0</v>
      </c>
      <c r="H7" s="29">
        <v>0</v>
      </c>
      <c r="I7" s="29">
        <v>0</v>
      </c>
      <c r="J7" s="29">
        <v>0</v>
      </c>
      <c r="K7" s="29">
        <v>22</v>
      </c>
      <c r="L7" s="29">
        <v>5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43"/>
      <c r="T7" s="43"/>
      <c r="U7" s="29">
        <v>0</v>
      </c>
      <c r="V7" s="29">
        <v>0</v>
      </c>
      <c r="W7" s="30">
        <f>SUM(G7:V7)</f>
        <v>27</v>
      </c>
      <c r="X7" s="44">
        <v>0</v>
      </c>
      <c r="Y7" s="30">
        <f>W7-X7</f>
        <v>27</v>
      </c>
      <c r="Z7" s="31"/>
      <c r="AB7" s="45"/>
    </row>
    <row r="8" spans="1:28" ht="12.95" customHeight="1" x14ac:dyDescent="0.25">
      <c r="A8" s="30">
        <v>4</v>
      </c>
      <c r="B8" s="30"/>
      <c r="C8" s="27"/>
      <c r="D8" s="26" t="s">
        <v>105</v>
      </c>
      <c r="E8" s="26" t="s">
        <v>106</v>
      </c>
      <c r="F8" s="27" t="s">
        <v>107</v>
      </c>
      <c r="G8" s="29">
        <v>0</v>
      </c>
      <c r="H8" s="29">
        <v>0</v>
      </c>
      <c r="I8" s="29"/>
      <c r="J8" s="29"/>
      <c r="K8" s="29">
        <v>19</v>
      </c>
      <c r="L8" s="29">
        <v>5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43"/>
      <c r="T8" s="43"/>
      <c r="U8" s="29">
        <v>0</v>
      </c>
      <c r="V8" s="29">
        <v>0</v>
      </c>
      <c r="W8" s="30">
        <f>SUM(G8:V8)</f>
        <v>24</v>
      </c>
      <c r="X8" s="44">
        <v>0</v>
      </c>
      <c r="Y8" s="30">
        <f>W8-X8</f>
        <v>24</v>
      </c>
      <c r="Z8" s="31"/>
      <c r="AB8" s="45"/>
    </row>
    <row r="9" spans="1:28" ht="11.45" customHeight="1" x14ac:dyDescent="0.25">
      <c r="A9" s="30">
        <v>5</v>
      </c>
      <c r="B9" s="30">
        <v>1</v>
      </c>
      <c r="C9" s="27" t="s">
        <v>66</v>
      </c>
      <c r="D9" s="26" t="s">
        <v>108</v>
      </c>
      <c r="E9" s="26" t="s">
        <v>109</v>
      </c>
      <c r="F9" s="27" t="s">
        <v>110</v>
      </c>
      <c r="G9" s="28">
        <v>0</v>
      </c>
      <c r="H9" s="28">
        <v>0</v>
      </c>
      <c r="I9" s="29">
        <v>0</v>
      </c>
      <c r="J9" s="29">
        <v>0</v>
      </c>
      <c r="K9" s="29">
        <v>16</v>
      </c>
      <c r="L9" s="29">
        <v>5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43"/>
      <c r="T9" s="43"/>
      <c r="U9" s="29">
        <v>0</v>
      </c>
      <c r="V9" s="29">
        <v>0</v>
      </c>
      <c r="W9" s="30">
        <f>SUM(G9:V9)</f>
        <v>21</v>
      </c>
      <c r="X9" s="44">
        <v>0</v>
      </c>
      <c r="Y9" s="30">
        <f>W9-X9</f>
        <v>21</v>
      </c>
      <c r="Z9" s="31"/>
      <c r="AB9" s="45"/>
    </row>
    <row r="10" spans="1:28" s="39" customFormat="1" ht="15.95" customHeight="1" x14ac:dyDescent="0.25">
      <c r="A10" s="46" t="s">
        <v>14</v>
      </c>
      <c r="B10" s="46"/>
      <c r="C10" s="47"/>
      <c r="D10" s="47"/>
      <c r="E10" s="47"/>
      <c r="F10" s="46"/>
    </row>
    <row r="11" spans="1:28" s="39" customFormat="1" ht="21.95" customHeight="1" x14ac:dyDescent="0.25">
      <c r="A11" s="92" t="str">
        <f>A$4</f>
        <v>CL</v>
      </c>
      <c r="B11" s="92"/>
      <c r="C11" s="48" t="str">
        <f t="shared" ref="C11:Y11" si="0">C$4</f>
        <v>EQUIPE</v>
      </c>
      <c r="D11" s="49" t="str">
        <f t="shared" si="0"/>
        <v>CARROS (Fab/Modelo/Ano)</v>
      </c>
      <c r="E11" s="49" t="str">
        <f t="shared" si="0"/>
        <v>PILOTO (S)</v>
      </c>
      <c r="F11" s="49" t="str">
        <f t="shared" si="0"/>
        <v>NAVEGADOR (ES)</v>
      </c>
      <c r="G11" s="50" t="s">
        <v>81</v>
      </c>
      <c r="H11" s="50" t="s">
        <v>70</v>
      </c>
      <c r="I11" s="50" t="s">
        <v>67</v>
      </c>
      <c r="J11" s="50" t="s">
        <v>70</v>
      </c>
      <c r="K11" s="50" t="s">
        <v>17</v>
      </c>
      <c r="L11" s="50" t="s">
        <v>70</v>
      </c>
      <c r="M11" s="50" t="s">
        <v>68</v>
      </c>
      <c r="N11" s="50" t="s">
        <v>70</v>
      </c>
      <c r="O11" s="50" t="s">
        <v>69</v>
      </c>
      <c r="P11" s="50" t="s">
        <v>70</v>
      </c>
      <c r="Q11" s="50" t="s">
        <v>76</v>
      </c>
      <c r="R11" s="50" t="s">
        <v>70</v>
      </c>
      <c r="S11" s="50" t="str">
        <f t="shared" si="0"/>
        <v>INTER 1</v>
      </c>
      <c r="T11" s="50" t="s">
        <v>70</v>
      </c>
      <c r="U11" s="50" t="str">
        <f t="shared" si="0"/>
        <v>Fluminense</v>
      </c>
      <c r="V11" s="50" t="s">
        <v>70</v>
      </c>
      <c r="W11" s="50" t="str">
        <f t="shared" si="0"/>
        <v>SOMA</v>
      </c>
      <c r="X11" s="50" t="str">
        <f t="shared" si="0"/>
        <v>N-3</v>
      </c>
      <c r="Y11" s="50" t="str">
        <f t="shared" si="0"/>
        <v>TOTAL</v>
      </c>
      <c r="Z11" s="51"/>
    </row>
    <row r="12" spans="1:28" s="39" customFormat="1" ht="11.45" customHeight="1" x14ac:dyDescent="0.25">
      <c r="A12" s="26">
        <v>1</v>
      </c>
      <c r="B12" s="26">
        <v>1</v>
      </c>
      <c r="C12" s="27" t="s">
        <v>66</v>
      </c>
      <c r="D12" s="26" t="s">
        <v>331</v>
      </c>
      <c r="E12" s="26" t="s">
        <v>111</v>
      </c>
      <c r="F12" s="27" t="s">
        <v>112</v>
      </c>
      <c r="G12" s="29">
        <v>0</v>
      </c>
      <c r="H12" s="29">
        <v>0</v>
      </c>
      <c r="I12" s="29">
        <v>0</v>
      </c>
      <c r="J12" s="29">
        <v>0</v>
      </c>
      <c r="K12" s="29">
        <v>25</v>
      </c>
      <c r="L12" s="29">
        <v>5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/>
      <c r="T12" s="29"/>
      <c r="U12" s="29">
        <v>0</v>
      </c>
      <c r="V12" s="29">
        <v>0</v>
      </c>
      <c r="W12" s="30">
        <f>SUM(G12:V12)</f>
        <v>30</v>
      </c>
      <c r="X12" s="44">
        <v>0</v>
      </c>
      <c r="Y12" s="30">
        <f>W12-X12</f>
        <v>30</v>
      </c>
      <c r="Z12" s="51"/>
    </row>
    <row r="13" spans="1:28" ht="11.45" customHeight="1" x14ac:dyDescent="0.25">
      <c r="A13" s="30">
        <v>2</v>
      </c>
      <c r="B13" s="30" t="s">
        <v>66</v>
      </c>
      <c r="C13" s="27" t="s">
        <v>66</v>
      </c>
      <c r="D13" s="26" t="s">
        <v>328</v>
      </c>
      <c r="E13" s="26" t="s">
        <v>329</v>
      </c>
      <c r="F13" s="27" t="s">
        <v>330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/>
      <c r="T13" s="29"/>
      <c r="U13" s="29">
        <v>25</v>
      </c>
      <c r="V13" s="29">
        <v>5</v>
      </c>
      <c r="W13" s="30">
        <f>SUM(G13:V13)</f>
        <v>30</v>
      </c>
      <c r="X13" s="44">
        <v>0</v>
      </c>
      <c r="Y13" s="30">
        <f>W13-X13</f>
        <v>30</v>
      </c>
      <c r="Z13" s="32"/>
    </row>
    <row r="14" spans="1:28" ht="11.45" customHeight="1" x14ac:dyDescent="0.25">
      <c r="A14" s="30">
        <v>3</v>
      </c>
      <c r="B14" s="30" t="s">
        <v>66</v>
      </c>
      <c r="C14" s="27" t="s">
        <v>66</v>
      </c>
      <c r="D14" s="26" t="s">
        <v>113</v>
      </c>
      <c r="E14" s="26" t="s">
        <v>114</v>
      </c>
      <c r="F14" s="27" t="s">
        <v>115</v>
      </c>
      <c r="G14" s="29">
        <v>0</v>
      </c>
      <c r="H14" s="29">
        <v>0</v>
      </c>
      <c r="I14" s="29">
        <v>0</v>
      </c>
      <c r="J14" s="29">
        <v>0</v>
      </c>
      <c r="K14" s="29">
        <v>22</v>
      </c>
      <c r="L14" s="29">
        <v>5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/>
      <c r="T14" s="29"/>
      <c r="U14" s="29">
        <v>0</v>
      </c>
      <c r="V14" s="29">
        <v>0</v>
      </c>
      <c r="W14" s="30">
        <f>SUM(G14:V14)</f>
        <v>27</v>
      </c>
      <c r="X14" s="44">
        <v>0</v>
      </c>
      <c r="Y14" s="30">
        <f>W14-X14</f>
        <v>27</v>
      </c>
      <c r="Z14" s="32"/>
    </row>
    <row r="15" spans="1:28" ht="15.95" customHeight="1" x14ac:dyDescent="0.25">
      <c r="A15" s="52" t="s">
        <v>13</v>
      </c>
      <c r="B15" s="52"/>
      <c r="C15" s="53"/>
      <c r="D15" s="53"/>
      <c r="E15" s="53"/>
      <c r="F15" s="52"/>
      <c r="G15" s="39"/>
      <c r="H15" s="39"/>
      <c r="I15" s="39"/>
    </row>
    <row r="16" spans="1:28" s="39" customFormat="1" ht="20.45" customHeight="1" x14ac:dyDescent="0.25">
      <c r="A16" s="93" t="str">
        <f>A$4</f>
        <v>CL</v>
      </c>
      <c r="B16" s="93"/>
      <c r="C16" s="54" t="str">
        <f t="shared" ref="C16:Y16" si="1">C$4</f>
        <v>EQUIPE</v>
      </c>
      <c r="D16" s="55" t="str">
        <f t="shared" si="1"/>
        <v>CARROS (Fab/Modelo/Ano)</v>
      </c>
      <c r="E16" s="55" t="str">
        <f t="shared" si="1"/>
        <v>PILOTO (S)</v>
      </c>
      <c r="F16" s="55" t="str">
        <f t="shared" si="1"/>
        <v>NAVEGADOR (ES)</v>
      </c>
      <c r="G16" s="56" t="s">
        <v>81</v>
      </c>
      <c r="H16" s="56" t="s">
        <v>70</v>
      </c>
      <c r="I16" s="56" t="s">
        <v>67</v>
      </c>
      <c r="J16" s="56" t="s">
        <v>70</v>
      </c>
      <c r="K16" s="56" t="s">
        <v>17</v>
      </c>
      <c r="L16" s="56" t="s">
        <v>70</v>
      </c>
      <c r="M16" s="56" t="s">
        <v>68</v>
      </c>
      <c r="N16" s="56" t="s">
        <v>70</v>
      </c>
      <c r="O16" s="56" t="s">
        <v>69</v>
      </c>
      <c r="P16" s="56" t="s">
        <v>70</v>
      </c>
      <c r="Q16" s="56" t="s">
        <v>76</v>
      </c>
      <c r="R16" s="56" t="s">
        <v>70</v>
      </c>
      <c r="S16" s="56" t="str">
        <f t="shared" si="1"/>
        <v>INTER 1</v>
      </c>
      <c r="T16" s="56" t="s">
        <v>70</v>
      </c>
      <c r="U16" s="56" t="str">
        <f t="shared" si="1"/>
        <v>Fluminense</v>
      </c>
      <c r="V16" s="56" t="s">
        <v>70</v>
      </c>
      <c r="W16" s="56" t="str">
        <f t="shared" si="1"/>
        <v>SOMA</v>
      </c>
      <c r="X16" s="56" t="str">
        <f t="shared" si="1"/>
        <v>N-3</v>
      </c>
      <c r="Y16" s="56" t="str">
        <f t="shared" si="1"/>
        <v>TOTAL</v>
      </c>
      <c r="Z16" s="51"/>
    </row>
    <row r="17" spans="1:29" ht="11.45" customHeight="1" x14ac:dyDescent="0.25">
      <c r="A17" s="26">
        <v>1</v>
      </c>
      <c r="B17" s="26"/>
      <c r="C17" s="85" t="s">
        <v>86</v>
      </c>
      <c r="D17" s="84" t="s">
        <v>82</v>
      </c>
      <c r="E17" s="84" t="s">
        <v>116</v>
      </c>
      <c r="F17" s="85" t="s">
        <v>339</v>
      </c>
      <c r="G17" s="29">
        <v>25</v>
      </c>
      <c r="H17" s="29">
        <v>5</v>
      </c>
      <c r="I17" s="29">
        <v>0</v>
      </c>
      <c r="J17" s="29">
        <v>0</v>
      </c>
      <c r="K17" s="29">
        <v>16</v>
      </c>
      <c r="L17" s="29">
        <v>5</v>
      </c>
      <c r="M17" s="29">
        <v>0</v>
      </c>
      <c r="N17" s="29">
        <v>0</v>
      </c>
      <c r="O17" s="29">
        <v>25</v>
      </c>
      <c r="P17" s="29">
        <v>5</v>
      </c>
      <c r="Q17" s="29">
        <v>25</v>
      </c>
      <c r="R17" s="29">
        <v>5</v>
      </c>
      <c r="S17" s="29"/>
      <c r="T17" s="29"/>
      <c r="U17" s="29">
        <v>25</v>
      </c>
      <c r="V17" s="29">
        <v>5</v>
      </c>
      <c r="W17" s="30">
        <f t="shared" ref="W17:W25" si="2">SUM(G17:V17)</f>
        <v>141</v>
      </c>
      <c r="X17" s="44">
        <v>46</v>
      </c>
      <c r="Y17" s="30">
        <f t="shared" ref="Y17:Y18" si="3">W17-X17</f>
        <v>95</v>
      </c>
      <c r="Z17" s="31"/>
    </row>
    <row r="18" spans="1:29" ht="12.6" customHeight="1" x14ac:dyDescent="0.25">
      <c r="A18" s="26">
        <v>2</v>
      </c>
      <c r="B18" s="26"/>
      <c r="C18" s="27" t="s">
        <v>66</v>
      </c>
      <c r="D18" s="26" t="s">
        <v>132</v>
      </c>
      <c r="E18" s="26" t="s">
        <v>133</v>
      </c>
      <c r="F18" s="27" t="s">
        <v>134</v>
      </c>
      <c r="G18" s="29">
        <v>0</v>
      </c>
      <c r="H18" s="29">
        <v>0</v>
      </c>
      <c r="I18" s="29">
        <v>0</v>
      </c>
      <c r="J18" s="29">
        <v>0</v>
      </c>
      <c r="K18" s="29">
        <v>9</v>
      </c>
      <c r="L18" s="29">
        <v>5</v>
      </c>
      <c r="M18" s="29">
        <v>0</v>
      </c>
      <c r="N18" s="29">
        <v>0</v>
      </c>
      <c r="O18" s="29">
        <v>22</v>
      </c>
      <c r="P18" s="29">
        <v>5</v>
      </c>
      <c r="Q18" s="29">
        <v>0</v>
      </c>
      <c r="R18" s="29">
        <v>0</v>
      </c>
      <c r="S18" s="29"/>
      <c r="T18" s="29"/>
      <c r="U18" s="29">
        <v>0</v>
      </c>
      <c r="V18" s="29">
        <v>0</v>
      </c>
      <c r="W18" s="30">
        <f t="shared" ref="W18" si="4">SUM(G18:V18)</f>
        <v>41</v>
      </c>
      <c r="X18" s="44">
        <v>0</v>
      </c>
      <c r="Y18" s="30">
        <f t="shared" si="3"/>
        <v>41</v>
      </c>
      <c r="Z18" s="31"/>
    </row>
    <row r="19" spans="1:29" s="39" customFormat="1" ht="12" customHeight="1" x14ac:dyDescent="0.25">
      <c r="A19" s="26">
        <v>3</v>
      </c>
      <c r="B19" s="26"/>
      <c r="C19" s="27"/>
      <c r="D19" s="26" t="s">
        <v>117</v>
      </c>
      <c r="E19" s="26" t="s">
        <v>118</v>
      </c>
      <c r="F19" s="27" t="s">
        <v>119</v>
      </c>
      <c r="G19" s="29">
        <v>0</v>
      </c>
      <c r="H19" s="29">
        <v>0</v>
      </c>
      <c r="I19" s="29">
        <v>0</v>
      </c>
      <c r="J19" s="29">
        <v>0</v>
      </c>
      <c r="K19" s="29">
        <v>25</v>
      </c>
      <c r="L19" s="29">
        <v>5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/>
      <c r="T19" s="29"/>
      <c r="U19" s="29">
        <v>0</v>
      </c>
      <c r="V19" s="29">
        <v>0</v>
      </c>
      <c r="W19" s="30">
        <f t="shared" si="2"/>
        <v>30</v>
      </c>
      <c r="X19" s="44">
        <v>0</v>
      </c>
      <c r="Y19" s="30">
        <f>W19-X19</f>
        <v>30</v>
      </c>
      <c r="Z19" s="51"/>
    </row>
    <row r="20" spans="1:29" ht="14.1" customHeight="1" x14ac:dyDescent="0.25">
      <c r="A20" s="26">
        <v>4</v>
      </c>
      <c r="B20" s="26"/>
      <c r="C20" s="27"/>
      <c r="D20" s="26" t="s">
        <v>120</v>
      </c>
      <c r="E20" s="26" t="s">
        <v>121</v>
      </c>
      <c r="F20" s="27" t="s">
        <v>122</v>
      </c>
      <c r="G20" s="29">
        <v>0</v>
      </c>
      <c r="H20" s="29">
        <v>0</v>
      </c>
      <c r="I20" s="29">
        <v>0</v>
      </c>
      <c r="J20" s="29">
        <v>0</v>
      </c>
      <c r="K20" s="29">
        <v>22</v>
      </c>
      <c r="L20" s="29">
        <v>5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/>
      <c r="T20" s="29"/>
      <c r="U20" s="29">
        <v>0</v>
      </c>
      <c r="V20" s="29">
        <v>0</v>
      </c>
      <c r="W20" s="30">
        <f t="shared" si="2"/>
        <v>27</v>
      </c>
      <c r="X20" s="44">
        <v>0</v>
      </c>
      <c r="Y20" s="30">
        <f>W20-X20</f>
        <v>27</v>
      </c>
      <c r="Z20" s="31"/>
    </row>
    <row r="21" spans="1:29" ht="14.1" customHeight="1" x14ac:dyDescent="0.25">
      <c r="A21" s="26">
        <v>5</v>
      </c>
      <c r="B21" s="26"/>
      <c r="C21" s="27"/>
      <c r="D21" s="26" t="s">
        <v>332</v>
      </c>
      <c r="E21" s="26" t="s">
        <v>354</v>
      </c>
      <c r="F21" s="27" t="s">
        <v>355</v>
      </c>
      <c r="G21" s="29">
        <v>0</v>
      </c>
      <c r="H21" s="29">
        <v>0</v>
      </c>
      <c r="I21" s="29"/>
      <c r="J21" s="29"/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/>
      <c r="T21" s="29"/>
      <c r="U21" s="29">
        <v>22</v>
      </c>
      <c r="V21" s="29">
        <v>5</v>
      </c>
      <c r="W21" s="30">
        <f t="shared" ref="W21" si="5">SUM(G21:V21)</f>
        <v>27</v>
      </c>
      <c r="X21" s="44">
        <v>0</v>
      </c>
      <c r="Y21" s="30">
        <f>W21-X21</f>
        <v>27</v>
      </c>
      <c r="Z21" s="31"/>
    </row>
    <row r="22" spans="1:29" s="39" customFormat="1" ht="12.95" customHeight="1" x14ac:dyDescent="0.25">
      <c r="A22" s="26">
        <v>6</v>
      </c>
      <c r="B22" s="26"/>
      <c r="C22" s="27" t="s">
        <v>66</v>
      </c>
      <c r="D22" s="26" t="s">
        <v>123</v>
      </c>
      <c r="E22" s="26" t="s">
        <v>124</v>
      </c>
      <c r="F22" s="27" t="s">
        <v>125</v>
      </c>
      <c r="G22" s="29">
        <v>0</v>
      </c>
      <c r="H22" s="29">
        <v>0</v>
      </c>
      <c r="I22" s="29">
        <v>0</v>
      </c>
      <c r="J22" s="29">
        <v>0</v>
      </c>
      <c r="K22" s="29">
        <v>19</v>
      </c>
      <c r="L22" s="29">
        <v>5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/>
      <c r="T22" s="29"/>
      <c r="U22" s="29">
        <v>0</v>
      </c>
      <c r="V22" s="29">
        <v>0</v>
      </c>
      <c r="W22" s="30">
        <f t="shared" si="2"/>
        <v>24</v>
      </c>
      <c r="X22" s="44">
        <v>0</v>
      </c>
      <c r="Y22" s="30">
        <f>W22-X22</f>
        <v>24</v>
      </c>
      <c r="Z22" s="51"/>
    </row>
    <row r="23" spans="1:29" ht="14.1" customHeight="1" x14ac:dyDescent="0.25">
      <c r="A23" s="26">
        <v>7</v>
      </c>
      <c r="B23" s="26"/>
      <c r="C23" s="27" t="s">
        <v>66</v>
      </c>
      <c r="D23" s="26" t="s">
        <v>126</v>
      </c>
      <c r="E23" s="26" t="s">
        <v>127</v>
      </c>
      <c r="F23" s="27" t="s">
        <v>128</v>
      </c>
      <c r="G23" s="29">
        <v>0</v>
      </c>
      <c r="H23" s="29">
        <v>0</v>
      </c>
      <c r="I23" s="29">
        <v>0</v>
      </c>
      <c r="J23" s="29">
        <v>0</v>
      </c>
      <c r="K23" s="29">
        <v>13</v>
      </c>
      <c r="L23" s="29">
        <v>5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/>
      <c r="T23" s="29"/>
      <c r="U23" s="29">
        <v>0</v>
      </c>
      <c r="V23" s="29">
        <v>0</v>
      </c>
      <c r="W23" s="30">
        <f t="shared" si="2"/>
        <v>18</v>
      </c>
      <c r="X23" s="44">
        <v>0</v>
      </c>
      <c r="Y23" s="30">
        <f t="shared" ref="Y23:Y25" si="6">W23-X23</f>
        <v>18</v>
      </c>
      <c r="Z23" s="31"/>
    </row>
    <row r="24" spans="1:29" ht="11.45" customHeight="1" x14ac:dyDescent="0.25">
      <c r="A24" s="26">
        <v>8</v>
      </c>
      <c r="B24" s="26" t="s">
        <v>72</v>
      </c>
      <c r="C24" s="27" t="s">
        <v>66</v>
      </c>
      <c r="D24" s="26" t="s">
        <v>129</v>
      </c>
      <c r="E24" s="26" t="s">
        <v>130</v>
      </c>
      <c r="F24" s="27" t="s">
        <v>131</v>
      </c>
      <c r="G24" s="29">
        <v>0</v>
      </c>
      <c r="H24" s="29">
        <v>0</v>
      </c>
      <c r="I24" s="29">
        <v>0</v>
      </c>
      <c r="J24" s="29">
        <v>0</v>
      </c>
      <c r="K24" s="29">
        <v>11</v>
      </c>
      <c r="L24" s="29">
        <v>5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/>
      <c r="T24" s="29"/>
      <c r="U24" s="29">
        <v>0</v>
      </c>
      <c r="V24" s="29">
        <v>0</v>
      </c>
      <c r="W24" s="30">
        <f t="shared" si="2"/>
        <v>16</v>
      </c>
      <c r="X24" s="44">
        <v>0</v>
      </c>
      <c r="Y24" s="30">
        <f t="shared" si="6"/>
        <v>16</v>
      </c>
      <c r="Z24" s="31"/>
    </row>
    <row r="25" spans="1:29" ht="6.95" customHeight="1" x14ac:dyDescent="0.25">
      <c r="A25" s="26" t="s">
        <v>66</v>
      </c>
      <c r="B25" s="26" t="s">
        <v>73</v>
      </c>
      <c r="C25" s="75" t="s">
        <v>66</v>
      </c>
      <c r="D25" s="26" t="s">
        <v>66</v>
      </c>
      <c r="E25" s="26" t="s">
        <v>66</v>
      </c>
      <c r="F25" s="27" t="s">
        <v>66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/>
      <c r="T25" s="29"/>
      <c r="U25" s="29">
        <v>0</v>
      </c>
      <c r="V25" s="29">
        <v>0</v>
      </c>
      <c r="W25" s="30">
        <f t="shared" si="2"/>
        <v>0</v>
      </c>
      <c r="X25" s="44">
        <v>0</v>
      </c>
      <c r="Y25" s="30">
        <f t="shared" si="6"/>
        <v>0</v>
      </c>
      <c r="Z25" s="31"/>
    </row>
    <row r="26" spans="1:29" s="39" customFormat="1" ht="14.45" customHeight="1" x14ac:dyDescent="0.25">
      <c r="A26" s="57" t="s">
        <v>15</v>
      </c>
      <c r="B26" s="57"/>
      <c r="C26" s="58"/>
      <c r="D26" s="58"/>
      <c r="E26" s="58"/>
      <c r="F26" s="57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9" s="39" customFormat="1" ht="20.100000000000001" customHeight="1" x14ac:dyDescent="0.25">
      <c r="A27" s="90" t="str">
        <f>A$4</f>
        <v>CL</v>
      </c>
      <c r="B27" s="90"/>
      <c r="C27" s="59" t="str">
        <f t="shared" ref="C27:Y27" si="7">C$4</f>
        <v>EQUIPE</v>
      </c>
      <c r="D27" s="60" t="str">
        <f t="shared" si="7"/>
        <v>CARROS (Fab/Modelo/Ano)</v>
      </c>
      <c r="E27" s="60" t="str">
        <f t="shared" si="7"/>
        <v>PILOTO (S)</v>
      </c>
      <c r="F27" s="60" t="str">
        <f t="shared" si="7"/>
        <v>NAVEGADOR (ES)</v>
      </c>
      <c r="G27" s="61" t="s">
        <v>81</v>
      </c>
      <c r="H27" s="61" t="s">
        <v>70</v>
      </c>
      <c r="I27" s="61" t="s">
        <v>67</v>
      </c>
      <c r="J27" s="61" t="s">
        <v>70</v>
      </c>
      <c r="K27" s="61" t="s">
        <v>17</v>
      </c>
      <c r="L27" s="61" t="s">
        <v>70</v>
      </c>
      <c r="M27" s="61" t="s">
        <v>68</v>
      </c>
      <c r="N27" s="61" t="s">
        <v>70</v>
      </c>
      <c r="O27" s="61" t="s">
        <v>69</v>
      </c>
      <c r="P27" s="61" t="s">
        <v>70</v>
      </c>
      <c r="Q27" s="61" t="s">
        <v>76</v>
      </c>
      <c r="R27" s="61" t="s">
        <v>70</v>
      </c>
      <c r="S27" s="61" t="str">
        <f t="shared" si="7"/>
        <v>INTER 1</v>
      </c>
      <c r="T27" s="61" t="s">
        <v>70</v>
      </c>
      <c r="U27" s="61" t="str">
        <f t="shared" si="7"/>
        <v>Fluminense</v>
      </c>
      <c r="V27" s="61" t="s">
        <v>70</v>
      </c>
      <c r="W27" s="61" t="str">
        <f t="shared" si="7"/>
        <v>SOMA</v>
      </c>
      <c r="X27" s="61" t="str">
        <f t="shared" si="7"/>
        <v>N-3</v>
      </c>
      <c r="Y27" s="61" t="str">
        <f t="shared" si="7"/>
        <v>TOTAL</v>
      </c>
      <c r="Z27" s="51"/>
    </row>
    <row r="28" spans="1:29" s="82" customFormat="1" ht="10.5" customHeight="1" x14ac:dyDescent="0.25">
      <c r="A28" s="26">
        <v>1</v>
      </c>
      <c r="B28" s="26"/>
      <c r="C28" s="26" t="s">
        <v>85</v>
      </c>
      <c r="D28" s="26" t="s">
        <v>63</v>
      </c>
      <c r="E28" s="26" t="s">
        <v>64</v>
      </c>
      <c r="F28" s="26" t="s">
        <v>298</v>
      </c>
      <c r="G28" s="78">
        <v>25</v>
      </c>
      <c r="H28" s="78">
        <v>5</v>
      </c>
      <c r="I28" s="79">
        <v>0</v>
      </c>
      <c r="J28" s="79">
        <v>0</v>
      </c>
      <c r="K28" s="79">
        <v>22</v>
      </c>
      <c r="L28" s="79">
        <v>5</v>
      </c>
      <c r="M28" s="79">
        <v>0</v>
      </c>
      <c r="N28" s="79">
        <v>0</v>
      </c>
      <c r="O28" s="79">
        <v>0</v>
      </c>
      <c r="P28" s="79">
        <v>0</v>
      </c>
      <c r="Q28" s="79">
        <v>25</v>
      </c>
      <c r="R28" s="79">
        <v>5</v>
      </c>
      <c r="S28" s="79"/>
      <c r="T28" s="79"/>
      <c r="U28" s="79">
        <v>0</v>
      </c>
      <c r="V28" s="79">
        <v>0</v>
      </c>
      <c r="W28" s="77">
        <f t="shared" ref="W28:W77" si="8">SUM(G28:V28)</f>
        <v>87</v>
      </c>
      <c r="X28" s="80">
        <v>22</v>
      </c>
      <c r="Y28" s="77">
        <f t="shared" ref="Y28:Y41" si="9">W28-X28</f>
        <v>65</v>
      </c>
      <c r="Z28" s="81"/>
      <c r="AB28" s="82">
        <f>COUNTA(G28,I28,K28,M28,O28,S28,U28)</f>
        <v>6</v>
      </c>
      <c r="AC28" s="82">
        <f>COUNTA(H28,J28,L28,N28,P28,T28,V28)</f>
        <v>6</v>
      </c>
    </row>
    <row r="29" spans="1:29" ht="11.1" customHeight="1" x14ac:dyDescent="0.25">
      <c r="A29" s="26">
        <v>2</v>
      </c>
      <c r="B29" s="26"/>
      <c r="C29" s="26" t="s">
        <v>66</v>
      </c>
      <c r="D29" s="26" t="s">
        <v>232</v>
      </c>
      <c r="E29" s="26" t="s">
        <v>141</v>
      </c>
      <c r="F29" s="26" t="s">
        <v>231</v>
      </c>
      <c r="G29" s="28">
        <v>0</v>
      </c>
      <c r="H29" s="28">
        <v>0</v>
      </c>
      <c r="I29" s="29">
        <v>0</v>
      </c>
      <c r="J29" s="29">
        <v>0</v>
      </c>
      <c r="K29" s="29">
        <v>16</v>
      </c>
      <c r="L29" s="29">
        <v>5</v>
      </c>
      <c r="M29" s="29">
        <v>0</v>
      </c>
      <c r="N29" s="29">
        <v>0</v>
      </c>
      <c r="O29" s="29">
        <v>22</v>
      </c>
      <c r="P29" s="29">
        <v>5</v>
      </c>
      <c r="Q29" s="29">
        <v>0</v>
      </c>
      <c r="R29" s="29">
        <v>0</v>
      </c>
      <c r="S29" s="29"/>
      <c r="T29" s="29"/>
      <c r="U29" s="29">
        <v>0</v>
      </c>
      <c r="V29" s="29">
        <v>0</v>
      </c>
      <c r="W29" s="30">
        <f t="shared" ref="W29" si="10">SUM(G29:V29)</f>
        <v>48</v>
      </c>
      <c r="X29" s="44">
        <v>0</v>
      </c>
      <c r="Y29" s="30">
        <f t="shared" ref="Y29" si="11">W29-X29</f>
        <v>48</v>
      </c>
      <c r="Z29" s="32"/>
      <c r="AB29" s="33">
        <f>COUNTA(G29,I29,K29,M29,O29,S29,U29)</f>
        <v>6</v>
      </c>
      <c r="AC29" s="33">
        <f>COUNTA(H29,J29,L29,N29,P29,T29,V29)</f>
        <v>6</v>
      </c>
    </row>
    <row r="30" spans="1:29" ht="9.9499999999999993" customHeight="1" x14ac:dyDescent="0.25">
      <c r="A30" s="26">
        <v>3</v>
      </c>
      <c r="B30" s="26"/>
      <c r="C30" s="26"/>
      <c r="D30" s="26" t="s">
        <v>233</v>
      </c>
      <c r="E30" s="26" t="s">
        <v>234</v>
      </c>
      <c r="F30" s="26" t="s">
        <v>235</v>
      </c>
      <c r="G30" s="28">
        <v>0</v>
      </c>
      <c r="H30" s="28">
        <v>0</v>
      </c>
      <c r="I30" s="29"/>
      <c r="J30" s="29"/>
      <c r="K30" s="29">
        <v>0</v>
      </c>
      <c r="L30" s="29">
        <v>0</v>
      </c>
      <c r="M30" s="29">
        <v>0</v>
      </c>
      <c r="N30" s="29">
        <v>0</v>
      </c>
      <c r="O30" s="29">
        <v>25</v>
      </c>
      <c r="P30" s="29">
        <v>5</v>
      </c>
      <c r="Q30" s="29">
        <v>0</v>
      </c>
      <c r="R30" s="29">
        <v>0</v>
      </c>
      <c r="S30" s="29"/>
      <c r="T30" s="29"/>
      <c r="U30" s="29">
        <v>0</v>
      </c>
      <c r="V30" s="29">
        <v>0</v>
      </c>
      <c r="W30" s="30">
        <f t="shared" ref="W30" si="12">SUM(G30:V30)</f>
        <v>30</v>
      </c>
      <c r="X30" s="44">
        <v>0</v>
      </c>
      <c r="Y30" s="30">
        <f t="shared" ref="Y30" si="13">W30-X30</f>
        <v>30</v>
      </c>
      <c r="Z30" s="32"/>
    </row>
    <row r="31" spans="1:29" s="82" customFormat="1" ht="10.5" customHeight="1" x14ac:dyDescent="0.25">
      <c r="A31" s="26">
        <v>4</v>
      </c>
      <c r="B31" s="26"/>
      <c r="C31" s="26"/>
      <c r="D31" s="26" t="s">
        <v>201</v>
      </c>
      <c r="E31" s="26" t="s">
        <v>202</v>
      </c>
      <c r="F31" s="26" t="s">
        <v>203</v>
      </c>
      <c r="G31" s="78">
        <v>0</v>
      </c>
      <c r="H31" s="78">
        <v>0</v>
      </c>
      <c r="I31" s="79"/>
      <c r="J31" s="79"/>
      <c r="K31" s="79">
        <v>0</v>
      </c>
      <c r="L31" s="79">
        <v>0</v>
      </c>
      <c r="M31" s="79">
        <v>25</v>
      </c>
      <c r="N31" s="79">
        <v>5</v>
      </c>
      <c r="O31" s="79">
        <v>0</v>
      </c>
      <c r="P31" s="79">
        <v>0</v>
      </c>
      <c r="Q31" s="79">
        <v>0</v>
      </c>
      <c r="R31" s="79">
        <v>0</v>
      </c>
      <c r="S31" s="79"/>
      <c r="T31" s="79"/>
      <c r="U31" s="79">
        <v>0</v>
      </c>
      <c r="V31" s="79">
        <v>0</v>
      </c>
      <c r="W31" s="77">
        <f t="shared" ref="W31" si="14">SUM(G31:V31)</f>
        <v>30</v>
      </c>
      <c r="X31" s="80">
        <v>0</v>
      </c>
      <c r="Y31" s="77">
        <f t="shared" ref="Y31" si="15">W31-X31</f>
        <v>30</v>
      </c>
      <c r="Z31" s="81"/>
    </row>
    <row r="32" spans="1:29" s="82" customFormat="1" ht="9.9499999999999993" customHeight="1" x14ac:dyDescent="0.25">
      <c r="A32" s="26">
        <v>5</v>
      </c>
      <c r="B32" s="26"/>
      <c r="C32" s="26"/>
      <c r="D32" s="26" t="s">
        <v>135</v>
      </c>
      <c r="E32" s="26" t="s">
        <v>136</v>
      </c>
      <c r="F32" s="26" t="s">
        <v>137</v>
      </c>
      <c r="G32" s="78">
        <v>0</v>
      </c>
      <c r="H32" s="78">
        <v>0</v>
      </c>
      <c r="I32" s="79">
        <v>0</v>
      </c>
      <c r="J32" s="79">
        <v>0</v>
      </c>
      <c r="K32" s="79">
        <v>25</v>
      </c>
      <c r="L32" s="79">
        <v>5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/>
      <c r="T32" s="79"/>
      <c r="U32" s="79">
        <v>0</v>
      </c>
      <c r="V32" s="79">
        <v>0</v>
      </c>
      <c r="W32" s="77">
        <f t="shared" si="8"/>
        <v>30</v>
      </c>
      <c r="X32" s="80">
        <v>0</v>
      </c>
      <c r="Y32" s="77">
        <f t="shared" si="9"/>
        <v>30</v>
      </c>
      <c r="Z32" s="81"/>
      <c r="AB32" s="82">
        <f>COUNTA(G32,I32,K32,M32,O32,S32,U32)</f>
        <v>6</v>
      </c>
      <c r="AC32" s="82">
        <f>COUNTA(H32,J32,L32,N32,P32,T32,V32)</f>
        <v>6</v>
      </c>
    </row>
    <row r="33" spans="1:29" s="82" customFormat="1" ht="9.9499999999999993" customHeight="1" x14ac:dyDescent="0.25">
      <c r="A33" s="26">
        <v>6</v>
      </c>
      <c r="B33" s="26"/>
      <c r="C33" s="26"/>
      <c r="D33" s="26" t="s">
        <v>333</v>
      </c>
      <c r="E33" s="26" t="s">
        <v>356</v>
      </c>
      <c r="F33" s="26" t="s">
        <v>357</v>
      </c>
      <c r="G33" s="78">
        <v>0</v>
      </c>
      <c r="H33" s="78">
        <v>0</v>
      </c>
      <c r="I33" s="79"/>
      <c r="J33" s="79"/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/>
      <c r="T33" s="79"/>
      <c r="U33" s="79">
        <v>25</v>
      </c>
      <c r="V33" s="79">
        <v>5</v>
      </c>
      <c r="W33" s="77">
        <f t="shared" ref="W33" si="16">SUM(G33:V33)</f>
        <v>30</v>
      </c>
      <c r="X33" s="80">
        <v>0</v>
      </c>
      <c r="Y33" s="77">
        <f t="shared" ref="Y33" si="17">W33-X33</f>
        <v>30</v>
      </c>
      <c r="Z33" s="81"/>
    </row>
    <row r="34" spans="1:29" s="82" customFormat="1" ht="9.9499999999999993" customHeight="1" x14ac:dyDescent="0.25">
      <c r="A34" s="26">
        <v>7</v>
      </c>
      <c r="B34" s="26"/>
      <c r="C34" s="26"/>
      <c r="D34" s="26" t="s">
        <v>302</v>
      </c>
      <c r="E34" s="26" t="s">
        <v>303</v>
      </c>
      <c r="F34" s="26" t="s">
        <v>304</v>
      </c>
      <c r="G34" s="78">
        <v>0</v>
      </c>
      <c r="H34" s="78">
        <v>0</v>
      </c>
      <c r="I34" s="79"/>
      <c r="J34" s="79"/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22</v>
      </c>
      <c r="R34" s="79">
        <v>5</v>
      </c>
      <c r="S34" s="79"/>
      <c r="T34" s="79"/>
      <c r="U34" s="79">
        <v>0</v>
      </c>
      <c r="V34" s="79">
        <v>0</v>
      </c>
      <c r="W34" s="77">
        <f t="shared" ref="W34" si="18">SUM(G34:V34)</f>
        <v>27</v>
      </c>
      <c r="X34" s="80">
        <v>0</v>
      </c>
      <c r="Y34" s="77">
        <f t="shared" ref="Y34" si="19">W34-X34</f>
        <v>27</v>
      </c>
      <c r="Z34" s="81"/>
    </row>
    <row r="35" spans="1:29" s="82" customFormat="1" ht="9.9499999999999993" customHeight="1" x14ac:dyDescent="0.25">
      <c r="A35" s="26">
        <v>8</v>
      </c>
      <c r="B35" s="26"/>
      <c r="C35" s="26"/>
      <c r="D35" s="26" t="s">
        <v>204</v>
      </c>
      <c r="E35" s="26" t="s">
        <v>205</v>
      </c>
      <c r="F35" s="26" t="s">
        <v>206</v>
      </c>
      <c r="G35" s="78">
        <v>0</v>
      </c>
      <c r="H35" s="78">
        <v>0</v>
      </c>
      <c r="I35" s="79"/>
      <c r="J35" s="79"/>
      <c r="K35" s="79">
        <v>0</v>
      </c>
      <c r="L35" s="79">
        <v>0</v>
      </c>
      <c r="M35" s="79">
        <v>22</v>
      </c>
      <c r="N35" s="79">
        <v>5</v>
      </c>
      <c r="O35" s="79">
        <v>0</v>
      </c>
      <c r="P35" s="79">
        <v>0</v>
      </c>
      <c r="Q35" s="79">
        <v>0</v>
      </c>
      <c r="R35" s="79">
        <v>0</v>
      </c>
      <c r="S35" s="79"/>
      <c r="T35" s="79"/>
      <c r="U35" s="79">
        <v>0</v>
      </c>
      <c r="V35" s="79">
        <v>0</v>
      </c>
      <c r="W35" s="77">
        <f t="shared" ref="W35:W36" si="20">SUM(G35:V35)</f>
        <v>27</v>
      </c>
      <c r="X35" s="80">
        <v>0</v>
      </c>
      <c r="Y35" s="77">
        <f t="shared" ref="Y35:Y36" si="21">W35-X35</f>
        <v>27</v>
      </c>
      <c r="Z35" s="81"/>
    </row>
    <row r="36" spans="1:29" s="39" customFormat="1" ht="11.45" customHeight="1" x14ac:dyDescent="0.25">
      <c r="A36" s="26">
        <v>9</v>
      </c>
      <c r="B36" s="26"/>
      <c r="C36" s="27"/>
      <c r="D36" s="26" t="s">
        <v>326</v>
      </c>
      <c r="E36" s="26" t="s">
        <v>97</v>
      </c>
      <c r="F36" s="26" t="s">
        <v>98</v>
      </c>
      <c r="G36" s="28">
        <v>0</v>
      </c>
      <c r="H36" s="28">
        <v>0</v>
      </c>
      <c r="I36" s="28"/>
      <c r="J36" s="28"/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22</v>
      </c>
      <c r="R36" s="29">
        <v>5</v>
      </c>
      <c r="S36" s="29"/>
      <c r="T36" s="29"/>
      <c r="U36" s="29">
        <v>0</v>
      </c>
      <c r="V36" s="29">
        <v>0</v>
      </c>
      <c r="W36" s="26">
        <f t="shared" si="20"/>
        <v>27</v>
      </c>
      <c r="X36" s="44">
        <v>0</v>
      </c>
      <c r="Y36" s="26">
        <f t="shared" si="21"/>
        <v>27</v>
      </c>
    </row>
    <row r="37" spans="1:29" s="39" customFormat="1" ht="11.45" customHeight="1" x14ac:dyDescent="0.25">
      <c r="A37" s="26">
        <v>10</v>
      </c>
      <c r="B37" s="26"/>
      <c r="C37" s="27"/>
      <c r="D37" s="26" t="s">
        <v>334</v>
      </c>
      <c r="E37" s="26" t="s">
        <v>358</v>
      </c>
      <c r="F37" s="26" t="s">
        <v>359</v>
      </c>
      <c r="G37" s="28">
        <v>0</v>
      </c>
      <c r="H37" s="28">
        <v>0</v>
      </c>
      <c r="I37" s="28"/>
      <c r="J37" s="28"/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/>
      <c r="T37" s="29"/>
      <c r="U37" s="29">
        <v>22</v>
      </c>
      <c r="V37" s="29">
        <v>5</v>
      </c>
      <c r="W37" s="26">
        <f t="shared" ref="W37" si="22">SUM(G37:V37)</f>
        <v>27</v>
      </c>
      <c r="X37" s="44">
        <v>0</v>
      </c>
      <c r="Y37" s="26">
        <f t="shared" ref="Y37" si="23">W37-X37</f>
        <v>27</v>
      </c>
    </row>
    <row r="38" spans="1:29" s="39" customFormat="1" ht="11.45" customHeight="1" x14ac:dyDescent="0.25">
      <c r="A38" s="26">
        <v>11</v>
      </c>
      <c r="B38" s="26"/>
      <c r="C38" s="27"/>
      <c r="D38" s="26" t="s">
        <v>335</v>
      </c>
      <c r="E38" s="26" t="s">
        <v>360</v>
      </c>
      <c r="F38" s="26" t="s">
        <v>361</v>
      </c>
      <c r="G38" s="28">
        <v>0</v>
      </c>
      <c r="H38" s="28">
        <v>0</v>
      </c>
      <c r="I38" s="28"/>
      <c r="J38" s="28"/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/>
      <c r="T38" s="29"/>
      <c r="U38" s="29">
        <v>19</v>
      </c>
      <c r="V38" s="29">
        <v>5</v>
      </c>
      <c r="W38" s="26">
        <f t="shared" ref="W38" si="24">SUM(G38:V38)</f>
        <v>24</v>
      </c>
      <c r="X38" s="44">
        <v>0</v>
      </c>
      <c r="Y38" s="26">
        <f t="shared" ref="Y38" si="25">W38-X38</f>
        <v>24</v>
      </c>
    </row>
    <row r="39" spans="1:29" s="82" customFormat="1" ht="9.9499999999999993" customHeight="1" x14ac:dyDescent="0.25">
      <c r="A39" s="26">
        <v>12</v>
      </c>
      <c r="B39" s="26"/>
      <c r="C39" s="26"/>
      <c r="D39" s="26" t="s">
        <v>305</v>
      </c>
      <c r="E39" s="26" t="s">
        <v>306</v>
      </c>
      <c r="F39" s="26" t="s">
        <v>307</v>
      </c>
      <c r="G39" s="78">
        <v>0</v>
      </c>
      <c r="H39" s="78">
        <v>0</v>
      </c>
      <c r="I39" s="79"/>
      <c r="J39" s="79"/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19</v>
      </c>
      <c r="R39" s="79">
        <v>5</v>
      </c>
      <c r="S39" s="79"/>
      <c r="T39" s="79"/>
      <c r="U39" s="79">
        <v>0</v>
      </c>
      <c r="V39" s="79">
        <v>0</v>
      </c>
      <c r="W39" s="77">
        <f t="shared" ref="W39" si="26">SUM(G39:V39)</f>
        <v>24</v>
      </c>
      <c r="X39" s="80">
        <v>0</v>
      </c>
      <c r="Y39" s="77">
        <f t="shared" ref="Y39" si="27">W39-X39</f>
        <v>24</v>
      </c>
      <c r="Z39" s="81"/>
    </row>
    <row r="40" spans="1:29" s="82" customFormat="1" ht="9.9499999999999993" customHeight="1" x14ac:dyDescent="0.25">
      <c r="A40" s="26">
        <v>13</v>
      </c>
      <c r="B40" s="26"/>
      <c r="C40" s="26"/>
      <c r="D40" s="26" t="s">
        <v>236</v>
      </c>
      <c r="E40" s="26" t="s">
        <v>237</v>
      </c>
      <c r="F40" s="26" t="s">
        <v>238</v>
      </c>
      <c r="G40" s="78">
        <v>0</v>
      </c>
      <c r="H40" s="78">
        <v>0</v>
      </c>
      <c r="I40" s="79"/>
      <c r="J40" s="79"/>
      <c r="K40" s="79">
        <v>0</v>
      </c>
      <c r="L40" s="79">
        <v>0</v>
      </c>
      <c r="M40" s="79">
        <v>0</v>
      </c>
      <c r="N40" s="79">
        <v>0</v>
      </c>
      <c r="O40" s="79">
        <v>19</v>
      </c>
      <c r="P40" s="79">
        <v>5</v>
      </c>
      <c r="Q40" s="79">
        <v>0</v>
      </c>
      <c r="R40" s="79">
        <v>0</v>
      </c>
      <c r="S40" s="79"/>
      <c r="T40" s="79"/>
      <c r="U40" s="79">
        <v>0</v>
      </c>
      <c r="V40" s="79">
        <v>0</v>
      </c>
      <c r="W40" s="77">
        <f t="shared" ref="W40" si="28">SUM(G40:V40)</f>
        <v>24</v>
      </c>
      <c r="X40" s="80">
        <v>0</v>
      </c>
      <c r="Y40" s="77">
        <f t="shared" ref="Y40" si="29">W40-X40</f>
        <v>24</v>
      </c>
      <c r="Z40" s="81"/>
    </row>
    <row r="41" spans="1:29" ht="12.95" customHeight="1" x14ac:dyDescent="0.25">
      <c r="A41" s="26">
        <v>14</v>
      </c>
      <c r="B41" s="26"/>
      <c r="C41" s="26" t="s">
        <v>66</v>
      </c>
      <c r="D41" s="26" t="s">
        <v>138</v>
      </c>
      <c r="E41" s="26" t="s">
        <v>139</v>
      </c>
      <c r="F41" s="26" t="s">
        <v>140</v>
      </c>
      <c r="G41" s="29">
        <v>0</v>
      </c>
      <c r="H41" s="29">
        <v>0</v>
      </c>
      <c r="I41" s="29">
        <v>0</v>
      </c>
      <c r="J41" s="29">
        <v>0</v>
      </c>
      <c r="K41" s="29">
        <v>19</v>
      </c>
      <c r="L41" s="29">
        <v>5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/>
      <c r="T41" s="29"/>
      <c r="U41" s="29">
        <v>0</v>
      </c>
      <c r="V41" s="29">
        <v>0</v>
      </c>
      <c r="W41" s="30">
        <f t="shared" si="8"/>
        <v>24</v>
      </c>
      <c r="X41" s="44">
        <v>0</v>
      </c>
      <c r="Y41" s="30">
        <f t="shared" si="9"/>
        <v>24</v>
      </c>
      <c r="Z41" s="32"/>
    </row>
    <row r="42" spans="1:29" ht="12.95" customHeight="1" x14ac:dyDescent="0.25">
      <c r="A42" s="26">
        <v>15</v>
      </c>
      <c r="B42" s="26"/>
      <c r="C42" s="26"/>
      <c r="D42" s="26" t="s">
        <v>207</v>
      </c>
      <c r="E42" s="26" t="s">
        <v>208</v>
      </c>
      <c r="F42" s="26" t="s">
        <v>209</v>
      </c>
      <c r="G42" s="29">
        <v>0</v>
      </c>
      <c r="H42" s="29">
        <v>0</v>
      </c>
      <c r="I42" s="29"/>
      <c r="J42" s="29"/>
      <c r="K42" s="29">
        <v>0</v>
      </c>
      <c r="L42" s="29">
        <v>0</v>
      </c>
      <c r="M42" s="29">
        <v>19</v>
      </c>
      <c r="N42" s="29">
        <v>5</v>
      </c>
      <c r="O42" s="29">
        <v>0</v>
      </c>
      <c r="P42" s="29">
        <v>0</v>
      </c>
      <c r="Q42" s="29">
        <v>0</v>
      </c>
      <c r="R42" s="29">
        <v>0</v>
      </c>
      <c r="S42" s="29"/>
      <c r="T42" s="29"/>
      <c r="U42" s="29">
        <v>0</v>
      </c>
      <c r="V42" s="29">
        <v>0</v>
      </c>
      <c r="W42" s="30">
        <f t="shared" ref="W42" si="30">SUM(G42:V42)</f>
        <v>24</v>
      </c>
      <c r="X42" s="44">
        <v>0</v>
      </c>
      <c r="Y42" s="30">
        <f t="shared" ref="Y42" si="31">W42-X42</f>
        <v>24</v>
      </c>
      <c r="Z42" s="32"/>
    </row>
    <row r="43" spans="1:29" ht="12.95" customHeight="1" x14ac:dyDescent="0.25">
      <c r="A43" s="26">
        <v>16</v>
      </c>
      <c r="B43" s="26"/>
      <c r="C43" s="26"/>
      <c r="D43" s="26" t="s">
        <v>239</v>
      </c>
      <c r="E43" s="26" t="s">
        <v>241</v>
      </c>
      <c r="F43" s="26" t="s">
        <v>240</v>
      </c>
      <c r="G43" s="29">
        <v>0</v>
      </c>
      <c r="H43" s="29">
        <v>0</v>
      </c>
      <c r="I43" s="29"/>
      <c r="J43" s="29"/>
      <c r="K43" s="29">
        <v>0</v>
      </c>
      <c r="L43" s="29">
        <v>0</v>
      </c>
      <c r="M43" s="29">
        <v>0</v>
      </c>
      <c r="N43" s="29">
        <v>0</v>
      </c>
      <c r="O43" s="29">
        <v>16</v>
      </c>
      <c r="P43" s="29">
        <v>5</v>
      </c>
      <c r="Q43" s="29">
        <v>0</v>
      </c>
      <c r="R43" s="29">
        <v>0</v>
      </c>
      <c r="S43" s="29"/>
      <c r="T43" s="29"/>
      <c r="U43" s="29">
        <v>0</v>
      </c>
      <c r="V43" s="29">
        <v>0</v>
      </c>
      <c r="W43" s="30">
        <f t="shared" ref="W43" si="32">SUM(G43:V43)</f>
        <v>21</v>
      </c>
      <c r="X43" s="44">
        <v>0</v>
      </c>
      <c r="Y43" s="30">
        <f t="shared" ref="Y43" si="33">W43-X43</f>
        <v>21</v>
      </c>
      <c r="Z43" s="32"/>
    </row>
    <row r="44" spans="1:29" ht="12.95" customHeight="1" x14ac:dyDescent="0.25">
      <c r="A44" s="26">
        <v>17</v>
      </c>
      <c r="B44" s="26"/>
      <c r="C44" s="26"/>
      <c r="D44" s="26" t="s">
        <v>242</v>
      </c>
      <c r="E44" s="26" t="s">
        <v>243</v>
      </c>
      <c r="F44" s="26" t="s">
        <v>244</v>
      </c>
      <c r="G44" s="29">
        <v>0</v>
      </c>
      <c r="H44" s="29">
        <v>0</v>
      </c>
      <c r="I44" s="29"/>
      <c r="J44" s="29"/>
      <c r="K44" s="29">
        <v>0</v>
      </c>
      <c r="L44" s="29">
        <v>0</v>
      </c>
      <c r="M44" s="29">
        <v>0</v>
      </c>
      <c r="N44" s="29">
        <v>0</v>
      </c>
      <c r="O44" s="29">
        <v>13</v>
      </c>
      <c r="P44" s="29">
        <v>5</v>
      </c>
      <c r="Q44" s="29">
        <v>0</v>
      </c>
      <c r="R44" s="29">
        <v>0</v>
      </c>
      <c r="S44" s="29"/>
      <c r="T44" s="29"/>
      <c r="U44" s="29">
        <v>0</v>
      </c>
      <c r="V44" s="29">
        <v>0</v>
      </c>
      <c r="W44" s="30">
        <f t="shared" ref="W44" si="34">SUM(G44:V44)</f>
        <v>18</v>
      </c>
      <c r="X44" s="44">
        <v>0</v>
      </c>
      <c r="Y44" s="30">
        <f t="shared" ref="Y44" si="35">W44-X44</f>
        <v>18</v>
      </c>
      <c r="Z44" s="32"/>
    </row>
    <row r="45" spans="1:29" ht="12.95" customHeight="1" x14ac:dyDescent="0.25">
      <c r="A45" s="26">
        <v>18</v>
      </c>
      <c r="B45" s="26"/>
      <c r="C45" s="26"/>
      <c r="D45" s="26" t="s">
        <v>142</v>
      </c>
      <c r="E45" s="26" t="s">
        <v>143</v>
      </c>
      <c r="F45" s="26" t="s">
        <v>210</v>
      </c>
      <c r="G45" s="28">
        <v>0</v>
      </c>
      <c r="H45" s="28">
        <v>0</v>
      </c>
      <c r="I45" s="29">
        <v>0</v>
      </c>
      <c r="J45" s="29">
        <v>0</v>
      </c>
      <c r="K45" s="29">
        <v>13</v>
      </c>
      <c r="L45" s="29">
        <v>5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/>
      <c r="T45" s="29"/>
      <c r="U45" s="29">
        <v>0</v>
      </c>
      <c r="V45" s="29">
        <v>0</v>
      </c>
      <c r="W45" s="30">
        <f t="shared" si="8"/>
        <v>18</v>
      </c>
      <c r="X45" s="44">
        <v>0</v>
      </c>
      <c r="Y45" s="30">
        <f t="shared" ref="Y45" si="36">W45-X45</f>
        <v>18</v>
      </c>
      <c r="Z45" s="32"/>
    </row>
    <row r="46" spans="1:29" ht="14.1" customHeight="1" x14ac:dyDescent="0.25">
      <c r="A46" s="26">
        <v>19</v>
      </c>
      <c r="B46" s="26"/>
      <c r="C46" s="26"/>
      <c r="D46" s="26" t="s">
        <v>144</v>
      </c>
      <c r="E46" s="26" t="s">
        <v>145</v>
      </c>
      <c r="F46" s="26" t="s">
        <v>146</v>
      </c>
      <c r="G46" s="28">
        <v>0</v>
      </c>
      <c r="H46" s="28">
        <v>0</v>
      </c>
      <c r="I46" s="29">
        <v>0</v>
      </c>
      <c r="J46" s="29">
        <v>0</v>
      </c>
      <c r="K46" s="29">
        <v>11</v>
      </c>
      <c r="L46" s="29">
        <v>5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/>
      <c r="T46" s="29"/>
      <c r="U46" s="29">
        <v>0</v>
      </c>
      <c r="V46" s="29">
        <v>0</v>
      </c>
      <c r="W46" s="30">
        <f t="shared" si="8"/>
        <v>16</v>
      </c>
      <c r="X46" s="44">
        <v>0</v>
      </c>
      <c r="Y46" s="30">
        <f t="shared" ref="Y46:Y77" si="37">W46-X46</f>
        <v>16</v>
      </c>
      <c r="Z46" s="32"/>
      <c r="AB46" s="33">
        <f>COUNTA(G46,I46,K46,M46,O46,S46,U46)</f>
        <v>6</v>
      </c>
      <c r="AC46" s="33">
        <f>COUNTA(H46,J46,L46,N46,P46,T46,V46)</f>
        <v>6</v>
      </c>
    </row>
    <row r="47" spans="1:29" ht="14.1" customHeight="1" x14ac:dyDescent="0.25">
      <c r="A47" s="26">
        <v>20</v>
      </c>
      <c r="B47" s="26"/>
      <c r="C47" s="26"/>
      <c r="D47" s="26" t="s">
        <v>245</v>
      </c>
      <c r="E47" s="26" t="s">
        <v>246</v>
      </c>
      <c r="F47" s="26" t="s">
        <v>247</v>
      </c>
      <c r="G47" s="28">
        <v>0</v>
      </c>
      <c r="H47" s="28">
        <v>0</v>
      </c>
      <c r="I47" s="29"/>
      <c r="J47" s="29"/>
      <c r="K47" s="29">
        <v>0</v>
      </c>
      <c r="L47" s="29">
        <v>0</v>
      </c>
      <c r="M47" s="29">
        <v>0</v>
      </c>
      <c r="N47" s="29">
        <v>0</v>
      </c>
      <c r="O47" s="29">
        <v>11</v>
      </c>
      <c r="P47" s="29">
        <v>5</v>
      </c>
      <c r="Q47" s="29">
        <v>0</v>
      </c>
      <c r="R47" s="29">
        <v>0</v>
      </c>
      <c r="S47" s="29"/>
      <c r="T47" s="29"/>
      <c r="U47" s="29">
        <v>0</v>
      </c>
      <c r="V47" s="29">
        <v>0</v>
      </c>
      <c r="W47" s="30">
        <f t="shared" ref="W47" si="38">SUM(G47:V47)</f>
        <v>16</v>
      </c>
      <c r="X47" s="44">
        <v>0</v>
      </c>
      <c r="Y47" s="30">
        <f t="shared" ref="Y47" si="39">W47-X47</f>
        <v>16</v>
      </c>
      <c r="Z47" s="32"/>
    </row>
    <row r="48" spans="1:29" ht="14.1" customHeight="1" x14ac:dyDescent="0.25">
      <c r="A48" s="26">
        <v>21</v>
      </c>
      <c r="B48" s="26"/>
      <c r="C48" s="26"/>
      <c r="D48" s="26" t="s">
        <v>248</v>
      </c>
      <c r="E48" s="26" t="s">
        <v>249</v>
      </c>
      <c r="F48" s="26" t="s">
        <v>250</v>
      </c>
      <c r="G48" s="28">
        <v>0</v>
      </c>
      <c r="H48" s="28">
        <v>0</v>
      </c>
      <c r="I48" s="29"/>
      <c r="J48" s="29"/>
      <c r="K48" s="29">
        <v>0</v>
      </c>
      <c r="L48" s="29">
        <v>0</v>
      </c>
      <c r="M48" s="29">
        <v>0</v>
      </c>
      <c r="N48" s="29">
        <v>0</v>
      </c>
      <c r="O48" s="29">
        <v>9</v>
      </c>
      <c r="P48" s="29">
        <v>5</v>
      </c>
      <c r="Q48" s="29">
        <v>0</v>
      </c>
      <c r="R48" s="29">
        <v>0</v>
      </c>
      <c r="S48" s="29"/>
      <c r="T48" s="29"/>
      <c r="U48" s="29">
        <v>0</v>
      </c>
      <c r="V48" s="29">
        <v>0</v>
      </c>
      <c r="W48" s="30">
        <f t="shared" ref="W48" si="40">SUM(G48:V48)</f>
        <v>14</v>
      </c>
      <c r="X48" s="44">
        <v>0</v>
      </c>
      <c r="Y48" s="30">
        <f t="shared" ref="Y48" si="41">W48-X48</f>
        <v>14</v>
      </c>
      <c r="Z48" s="32"/>
    </row>
    <row r="49" spans="1:29" ht="12.95" customHeight="1" x14ac:dyDescent="0.25">
      <c r="A49" s="26">
        <v>22</v>
      </c>
      <c r="B49" s="26"/>
      <c r="C49" s="26" t="s">
        <v>66</v>
      </c>
      <c r="D49" s="26" t="s">
        <v>147</v>
      </c>
      <c r="E49" s="26" t="s">
        <v>148</v>
      </c>
      <c r="F49" s="26" t="s">
        <v>149</v>
      </c>
      <c r="G49" s="29">
        <v>0</v>
      </c>
      <c r="H49" s="29">
        <v>0</v>
      </c>
      <c r="I49" s="29">
        <v>0</v>
      </c>
      <c r="J49" s="29">
        <v>0</v>
      </c>
      <c r="K49" s="29">
        <v>9</v>
      </c>
      <c r="L49" s="29">
        <v>5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/>
      <c r="T49" s="29"/>
      <c r="U49" s="29">
        <v>0</v>
      </c>
      <c r="V49" s="29">
        <v>0</v>
      </c>
      <c r="W49" s="30">
        <f t="shared" si="8"/>
        <v>14</v>
      </c>
      <c r="X49" s="44">
        <v>0</v>
      </c>
      <c r="Y49" s="30">
        <f t="shared" ref="Y49:Y51" si="42">W49-X49</f>
        <v>14</v>
      </c>
      <c r="Z49" s="32"/>
    </row>
    <row r="50" spans="1:29" ht="12.95" customHeight="1" x14ac:dyDescent="0.25">
      <c r="A50" s="26">
        <v>23</v>
      </c>
      <c r="B50" s="26"/>
      <c r="C50" s="26"/>
      <c r="D50" s="26" t="s">
        <v>251</v>
      </c>
      <c r="E50" s="26" t="s">
        <v>252</v>
      </c>
      <c r="F50" s="26" t="s">
        <v>252</v>
      </c>
      <c r="G50" s="29">
        <v>0</v>
      </c>
      <c r="H50" s="29">
        <v>0</v>
      </c>
      <c r="I50" s="29"/>
      <c r="J50" s="29"/>
      <c r="K50" s="29">
        <v>0</v>
      </c>
      <c r="L50" s="29">
        <v>0</v>
      </c>
      <c r="M50" s="29">
        <v>0</v>
      </c>
      <c r="N50" s="29">
        <v>0</v>
      </c>
      <c r="O50" s="29">
        <v>7</v>
      </c>
      <c r="P50" s="29">
        <v>5</v>
      </c>
      <c r="Q50" s="29">
        <v>0</v>
      </c>
      <c r="R50" s="29">
        <v>0</v>
      </c>
      <c r="S50" s="29"/>
      <c r="T50" s="29"/>
      <c r="U50" s="29">
        <v>0</v>
      </c>
      <c r="V50" s="29">
        <v>0</v>
      </c>
      <c r="W50" s="30">
        <f t="shared" ref="W50" si="43">SUM(G50:V50)</f>
        <v>12</v>
      </c>
      <c r="X50" s="44">
        <v>0</v>
      </c>
      <c r="Y50" s="30">
        <f t="shared" ref="Y50" si="44">W50-X50</f>
        <v>12</v>
      </c>
      <c r="Z50" s="32"/>
    </row>
    <row r="51" spans="1:29" ht="13.5" customHeight="1" x14ac:dyDescent="0.25">
      <c r="A51" s="26">
        <v>24</v>
      </c>
      <c r="B51" s="26"/>
      <c r="C51" s="26" t="s">
        <v>66</v>
      </c>
      <c r="D51" s="26" t="s">
        <v>150</v>
      </c>
      <c r="E51" s="26" t="s">
        <v>151</v>
      </c>
      <c r="F51" s="26" t="s">
        <v>152</v>
      </c>
      <c r="G51" s="29">
        <v>0</v>
      </c>
      <c r="H51" s="29">
        <v>0</v>
      </c>
      <c r="I51" s="29">
        <v>0</v>
      </c>
      <c r="J51" s="29">
        <v>0</v>
      </c>
      <c r="K51" s="29">
        <v>7</v>
      </c>
      <c r="L51" s="29">
        <v>5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/>
      <c r="T51" s="29"/>
      <c r="U51" s="29">
        <v>0</v>
      </c>
      <c r="V51" s="29">
        <v>0</v>
      </c>
      <c r="W51" s="30">
        <f t="shared" si="8"/>
        <v>12</v>
      </c>
      <c r="X51" s="44">
        <v>0</v>
      </c>
      <c r="Y51" s="30">
        <f t="shared" si="42"/>
        <v>12</v>
      </c>
      <c r="Z51" s="32"/>
    </row>
    <row r="52" spans="1:29" ht="13.5" customHeight="1" x14ac:dyDescent="0.25">
      <c r="A52" s="26">
        <v>25</v>
      </c>
      <c r="B52" s="26"/>
      <c r="C52" s="26"/>
      <c r="D52" s="26" t="s">
        <v>253</v>
      </c>
      <c r="E52" s="26" t="s">
        <v>254</v>
      </c>
      <c r="F52" s="26" t="s">
        <v>255</v>
      </c>
      <c r="G52" s="29">
        <v>0</v>
      </c>
      <c r="H52" s="29">
        <v>0</v>
      </c>
      <c r="I52" s="29"/>
      <c r="J52" s="29"/>
      <c r="K52" s="29">
        <v>0</v>
      </c>
      <c r="L52" s="29">
        <v>0</v>
      </c>
      <c r="M52" s="29">
        <v>0</v>
      </c>
      <c r="N52" s="29">
        <v>0</v>
      </c>
      <c r="O52" s="29">
        <v>6</v>
      </c>
      <c r="P52" s="29">
        <v>5</v>
      </c>
      <c r="Q52" s="29">
        <v>0</v>
      </c>
      <c r="R52" s="29">
        <v>0</v>
      </c>
      <c r="S52" s="29"/>
      <c r="T52" s="29"/>
      <c r="U52" s="29">
        <v>0</v>
      </c>
      <c r="V52" s="29">
        <v>0</v>
      </c>
      <c r="W52" s="30">
        <f t="shared" ref="W52" si="45">SUM(G52:V52)</f>
        <v>11</v>
      </c>
      <c r="X52" s="44">
        <v>0</v>
      </c>
      <c r="Y52" s="30">
        <f t="shared" ref="Y52" si="46">W52-X52</f>
        <v>11</v>
      </c>
      <c r="Z52" s="32"/>
    </row>
    <row r="53" spans="1:29" ht="11.45" customHeight="1" x14ac:dyDescent="0.25">
      <c r="A53" s="26">
        <v>26</v>
      </c>
      <c r="B53" s="26"/>
      <c r="C53" s="26" t="s">
        <v>66</v>
      </c>
      <c r="D53" s="26" t="s">
        <v>153</v>
      </c>
      <c r="E53" s="26" t="s">
        <v>154</v>
      </c>
      <c r="F53" s="26" t="s">
        <v>155</v>
      </c>
      <c r="G53" s="29">
        <v>0</v>
      </c>
      <c r="H53" s="29">
        <v>0</v>
      </c>
      <c r="I53" s="29">
        <v>0</v>
      </c>
      <c r="J53" s="29">
        <v>0</v>
      </c>
      <c r="K53" s="29">
        <v>6</v>
      </c>
      <c r="L53" s="29">
        <v>5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/>
      <c r="T53" s="29"/>
      <c r="U53" s="29">
        <v>0</v>
      </c>
      <c r="V53" s="29">
        <v>0</v>
      </c>
      <c r="W53" s="30">
        <f t="shared" si="8"/>
        <v>11</v>
      </c>
      <c r="X53" s="44">
        <v>0</v>
      </c>
      <c r="Y53" s="30">
        <f t="shared" si="37"/>
        <v>11</v>
      </c>
      <c r="Z53" s="32"/>
    </row>
    <row r="54" spans="1:29" ht="13.5" customHeight="1" x14ac:dyDescent="0.25">
      <c r="A54" s="26">
        <v>27</v>
      </c>
      <c r="B54" s="26"/>
      <c r="C54" s="26"/>
      <c r="D54" s="26" t="s">
        <v>156</v>
      </c>
      <c r="E54" s="26" t="s">
        <v>157</v>
      </c>
      <c r="F54" s="26" t="s">
        <v>158</v>
      </c>
      <c r="G54" s="29">
        <v>0</v>
      </c>
      <c r="H54" s="29">
        <v>0</v>
      </c>
      <c r="I54" s="29">
        <v>0</v>
      </c>
      <c r="J54" s="29">
        <v>0</v>
      </c>
      <c r="K54" s="29">
        <v>5</v>
      </c>
      <c r="L54" s="29">
        <v>5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/>
      <c r="T54" s="29"/>
      <c r="U54" s="29">
        <v>0</v>
      </c>
      <c r="V54" s="29">
        <v>0</v>
      </c>
      <c r="W54" s="30">
        <f t="shared" si="8"/>
        <v>10</v>
      </c>
      <c r="X54" s="44">
        <v>0</v>
      </c>
      <c r="Y54" s="30">
        <f t="shared" ref="Y54:Y55" si="47">W54-X54</f>
        <v>10</v>
      </c>
      <c r="Z54" s="32"/>
    </row>
    <row r="55" spans="1:29" ht="4.5" customHeight="1" x14ac:dyDescent="0.25">
      <c r="A55" s="26" t="s">
        <v>66</v>
      </c>
      <c r="B55" s="26"/>
      <c r="C55" s="26"/>
      <c r="D55" s="26" t="s">
        <v>66</v>
      </c>
      <c r="E55" s="26" t="s">
        <v>66</v>
      </c>
      <c r="F55" s="26" t="s">
        <v>66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/>
      <c r="T55" s="29"/>
      <c r="U55" s="29">
        <v>0</v>
      </c>
      <c r="V55" s="29">
        <v>0</v>
      </c>
      <c r="W55" s="30">
        <f t="shared" si="8"/>
        <v>0</v>
      </c>
      <c r="X55" s="44">
        <v>0</v>
      </c>
      <c r="Y55" s="30">
        <f t="shared" si="47"/>
        <v>0</v>
      </c>
      <c r="Z55" s="32"/>
    </row>
    <row r="56" spans="1:29" ht="16.5" hidden="1" customHeight="1" x14ac:dyDescent="0.25">
      <c r="A56" s="26">
        <v>12</v>
      </c>
      <c r="B56" s="26"/>
      <c r="C56" s="26"/>
      <c r="D56" s="26" t="s">
        <v>66</v>
      </c>
      <c r="E56" s="26" t="s">
        <v>66</v>
      </c>
      <c r="F56" s="26" t="s">
        <v>66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/>
      <c r="T56" s="29"/>
      <c r="U56" s="29">
        <v>0</v>
      </c>
      <c r="V56" s="29">
        <v>0</v>
      </c>
      <c r="W56" s="30">
        <f t="shared" si="8"/>
        <v>0</v>
      </c>
      <c r="X56" s="44">
        <v>0</v>
      </c>
      <c r="Y56" s="30">
        <f t="shared" ref="Y56" si="48">W56-X56</f>
        <v>0</v>
      </c>
      <c r="Z56" s="32"/>
    </row>
    <row r="57" spans="1:29" ht="20.100000000000001" hidden="1" customHeight="1" x14ac:dyDescent="0.25">
      <c r="A57" s="26">
        <v>13</v>
      </c>
      <c r="B57" s="26"/>
      <c r="C57" s="26" t="s">
        <v>66</v>
      </c>
      <c r="D57" s="26" t="s">
        <v>66</v>
      </c>
      <c r="E57" s="26" t="s">
        <v>66</v>
      </c>
      <c r="F57" s="26" t="s">
        <v>66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/>
      <c r="T57" s="29"/>
      <c r="U57" s="29">
        <v>0</v>
      </c>
      <c r="V57" s="29">
        <v>0</v>
      </c>
      <c r="W57" s="30">
        <f t="shared" si="8"/>
        <v>0</v>
      </c>
      <c r="X57" s="44">
        <v>0</v>
      </c>
      <c r="Y57" s="30">
        <f t="shared" si="37"/>
        <v>0</v>
      </c>
      <c r="Z57" s="32"/>
      <c r="AB57" s="33">
        <f>COUNTA(G57,I57,K57,M57,O57,S57,U57)</f>
        <v>6</v>
      </c>
      <c r="AC57" s="33">
        <f>COUNTA(H57,J57,L57,N57,P57,T57,V57)</f>
        <v>6</v>
      </c>
    </row>
    <row r="58" spans="1:29" ht="20.45" hidden="1" customHeight="1" x14ac:dyDescent="0.25">
      <c r="A58" s="26">
        <v>14</v>
      </c>
      <c r="B58" s="26"/>
      <c r="C58" s="26"/>
      <c r="D58" s="26" t="s">
        <v>66</v>
      </c>
      <c r="E58" s="26" t="s">
        <v>66</v>
      </c>
      <c r="F58" s="26" t="s">
        <v>66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/>
      <c r="T58" s="29"/>
      <c r="U58" s="29">
        <v>0</v>
      </c>
      <c r="V58" s="29">
        <v>0</v>
      </c>
      <c r="W58" s="30">
        <f t="shared" si="8"/>
        <v>0</v>
      </c>
      <c r="X58" s="44">
        <v>0</v>
      </c>
      <c r="Y58" s="30">
        <f t="shared" si="37"/>
        <v>0</v>
      </c>
      <c r="Z58" s="32"/>
      <c r="AB58" s="33">
        <f>COUNTA(G58,I58,K58,M58,O58,S58,U58)</f>
        <v>6</v>
      </c>
      <c r="AC58" s="33">
        <f>COUNTA(H58,J58,L58,N58,P58,T58,V58)</f>
        <v>6</v>
      </c>
    </row>
    <row r="59" spans="1:29" ht="12" hidden="1" customHeight="1" x14ac:dyDescent="0.25">
      <c r="A59" s="26">
        <v>15</v>
      </c>
      <c r="B59" s="26"/>
      <c r="C59" s="26"/>
      <c r="D59" s="26" t="s">
        <v>66</v>
      </c>
      <c r="E59" s="26" t="s">
        <v>66</v>
      </c>
      <c r="F59" s="26" t="s">
        <v>66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/>
      <c r="T59" s="29"/>
      <c r="U59" s="29">
        <v>0</v>
      </c>
      <c r="V59" s="29">
        <v>0</v>
      </c>
      <c r="W59" s="30">
        <f t="shared" si="8"/>
        <v>0</v>
      </c>
      <c r="X59" s="44">
        <v>0</v>
      </c>
      <c r="Y59" s="30">
        <f t="shared" si="37"/>
        <v>0</v>
      </c>
      <c r="Z59" s="32"/>
    </row>
    <row r="60" spans="1:29" ht="11.1" hidden="1" customHeight="1" x14ac:dyDescent="0.25">
      <c r="A60" s="26">
        <v>16</v>
      </c>
      <c r="B60" s="26"/>
      <c r="C60" s="26"/>
      <c r="D60" s="26" t="s">
        <v>66</v>
      </c>
      <c r="E60" s="26" t="s">
        <v>66</v>
      </c>
      <c r="F60" s="26" t="s">
        <v>66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/>
      <c r="T60" s="29"/>
      <c r="U60" s="29">
        <v>0</v>
      </c>
      <c r="V60" s="29">
        <v>0</v>
      </c>
      <c r="W60" s="30">
        <f t="shared" si="8"/>
        <v>0</v>
      </c>
      <c r="X60" s="44">
        <v>0</v>
      </c>
      <c r="Y60" s="30">
        <f t="shared" ref="Y60" si="49">W60-X60</f>
        <v>0</v>
      </c>
      <c r="Z60" s="32"/>
    </row>
    <row r="61" spans="1:29" ht="17.100000000000001" hidden="1" customHeight="1" x14ac:dyDescent="0.25">
      <c r="A61" s="26">
        <v>17</v>
      </c>
      <c r="B61" s="26"/>
      <c r="C61" s="26" t="s">
        <v>66</v>
      </c>
      <c r="D61" s="26" t="s">
        <v>66</v>
      </c>
      <c r="E61" s="26" t="s">
        <v>66</v>
      </c>
      <c r="F61" s="26" t="s">
        <v>66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/>
      <c r="T61" s="29"/>
      <c r="U61" s="29">
        <v>0</v>
      </c>
      <c r="V61" s="29">
        <v>0</v>
      </c>
      <c r="W61" s="30">
        <f t="shared" si="8"/>
        <v>0</v>
      </c>
      <c r="X61" s="44">
        <v>0</v>
      </c>
      <c r="Y61" s="30">
        <f t="shared" si="37"/>
        <v>0</v>
      </c>
      <c r="Z61" s="32"/>
    </row>
    <row r="62" spans="1:29" ht="16.5" hidden="1" customHeight="1" x14ac:dyDescent="0.25">
      <c r="A62" s="26">
        <v>18</v>
      </c>
      <c r="B62" s="26"/>
      <c r="C62" s="26"/>
      <c r="D62" s="26" t="s">
        <v>66</v>
      </c>
      <c r="E62" s="26" t="s">
        <v>66</v>
      </c>
      <c r="F62" s="26" t="s">
        <v>66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/>
      <c r="T62" s="29"/>
      <c r="U62" s="29">
        <v>0</v>
      </c>
      <c r="V62" s="29">
        <v>0</v>
      </c>
      <c r="W62" s="30">
        <f t="shared" si="8"/>
        <v>0</v>
      </c>
      <c r="X62" s="44">
        <v>0</v>
      </c>
      <c r="Y62" s="30">
        <f t="shared" ref="Y62" si="50">W62-X62</f>
        <v>0</v>
      </c>
      <c r="Z62" s="32"/>
    </row>
    <row r="63" spans="1:29" ht="15" hidden="1" customHeight="1" x14ac:dyDescent="0.25">
      <c r="A63" s="26">
        <v>19</v>
      </c>
      <c r="B63" s="26"/>
      <c r="C63" s="26"/>
      <c r="D63" s="26" t="s">
        <v>66</v>
      </c>
      <c r="E63" s="26" t="s">
        <v>66</v>
      </c>
      <c r="F63" s="26" t="s">
        <v>66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/>
      <c r="T63" s="29"/>
      <c r="U63" s="29">
        <v>0</v>
      </c>
      <c r="V63" s="29">
        <v>0</v>
      </c>
      <c r="W63" s="30">
        <f t="shared" si="8"/>
        <v>0</v>
      </c>
      <c r="X63" s="44">
        <v>0</v>
      </c>
      <c r="Y63" s="30">
        <f t="shared" ref="Y63" si="51">W63-X63</f>
        <v>0</v>
      </c>
      <c r="Z63" s="32"/>
    </row>
    <row r="64" spans="1:29" ht="14.45" hidden="1" customHeight="1" x14ac:dyDescent="0.25">
      <c r="A64" s="26">
        <v>20</v>
      </c>
      <c r="B64" s="26"/>
      <c r="C64" s="26"/>
      <c r="D64" s="26" t="s">
        <v>66</v>
      </c>
      <c r="E64" s="26" t="s">
        <v>66</v>
      </c>
      <c r="F64" s="26" t="s">
        <v>66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/>
      <c r="T64" s="29"/>
      <c r="U64" s="29">
        <v>0</v>
      </c>
      <c r="V64" s="29">
        <v>0</v>
      </c>
      <c r="W64" s="30">
        <f t="shared" si="8"/>
        <v>0</v>
      </c>
      <c r="X64" s="44">
        <v>0</v>
      </c>
      <c r="Y64" s="30">
        <f t="shared" ref="Y64" si="52">W64-X64</f>
        <v>0</v>
      </c>
      <c r="Z64" s="32"/>
    </row>
    <row r="65" spans="1:26" ht="20.100000000000001" hidden="1" customHeight="1" x14ac:dyDescent="0.25">
      <c r="A65" s="26">
        <v>21</v>
      </c>
      <c r="B65" s="26"/>
      <c r="C65" s="26"/>
      <c r="D65" s="26" t="s">
        <v>66</v>
      </c>
      <c r="E65" s="26" t="s">
        <v>66</v>
      </c>
      <c r="F65" s="26" t="s">
        <v>66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/>
      <c r="T65" s="29"/>
      <c r="U65" s="29">
        <v>0</v>
      </c>
      <c r="V65" s="29">
        <v>0</v>
      </c>
      <c r="W65" s="30">
        <f t="shared" si="8"/>
        <v>0</v>
      </c>
      <c r="X65" s="44">
        <v>0</v>
      </c>
      <c r="Y65" s="30">
        <f t="shared" ref="Y65" si="53">W65-X65</f>
        <v>0</v>
      </c>
      <c r="Z65" s="32"/>
    </row>
    <row r="66" spans="1:26" ht="12.6" hidden="1" customHeight="1" x14ac:dyDescent="0.25">
      <c r="A66" s="26">
        <v>22</v>
      </c>
      <c r="B66" s="26"/>
      <c r="C66" s="26"/>
      <c r="D66" s="26" t="s">
        <v>66</v>
      </c>
      <c r="E66" s="26" t="s">
        <v>66</v>
      </c>
      <c r="F66" s="26" t="s">
        <v>66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/>
      <c r="T66" s="29"/>
      <c r="U66" s="29">
        <v>0</v>
      </c>
      <c r="V66" s="29">
        <v>0</v>
      </c>
      <c r="W66" s="30">
        <f t="shared" si="8"/>
        <v>0</v>
      </c>
      <c r="X66" s="44">
        <v>0</v>
      </c>
      <c r="Y66" s="30">
        <f t="shared" ref="Y66:Y67" si="54">W66-X66</f>
        <v>0</v>
      </c>
      <c r="Z66" s="32"/>
    </row>
    <row r="67" spans="1:26" ht="20.45" hidden="1" customHeight="1" x14ac:dyDescent="0.25">
      <c r="A67" s="26">
        <v>23</v>
      </c>
      <c r="B67" s="26"/>
      <c r="C67" s="26"/>
      <c r="D67" s="26" t="s">
        <v>66</v>
      </c>
      <c r="E67" s="26" t="s">
        <v>66</v>
      </c>
      <c r="F67" s="26" t="s">
        <v>66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/>
      <c r="T67" s="29"/>
      <c r="U67" s="29">
        <v>0</v>
      </c>
      <c r="V67" s="29">
        <v>0</v>
      </c>
      <c r="W67" s="30">
        <f t="shared" si="8"/>
        <v>0</v>
      </c>
      <c r="X67" s="44">
        <v>0</v>
      </c>
      <c r="Y67" s="30">
        <f t="shared" si="54"/>
        <v>0</v>
      </c>
      <c r="Z67" s="32"/>
    </row>
    <row r="68" spans="1:26" ht="17.45" hidden="1" customHeight="1" x14ac:dyDescent="0.25">
      <c r="A68" s="26">
        <v>24</v>
      </c>
      <c r="B68" s="26"/>
      <c r="C68" s="26"/>
      <c r="D68" s="26" t="s">
        <v>66</v>
      </c>
      <c r="E68" s="26" t="s">
        <v>66</v>
      </c>
      <c r="F68" s="26" t="s">
        <v>66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/>
      <c r="T68" s="29"/>
      <c r="U68" s="29">
        <v>0</v>
      </c>
      <c r="V68" s="29">
        <v>0</v>
      </c>
      <c r="W68" s="30">
        <f t="shared" si="8"/>
        <v>0</v>
      </c>
      <c r="X68" s="44">
        <v>0</v>
      </c>
      <c r="Y68" s="30">
        <f t="shared" ref="Y68" si="55">W68-X68</f>
        <v>0</v>
      </c>
      <c r="Z68" s="32"/>
    </row>
    <row r="69" spans="1:26" ht="15" hidden="1" customHeight="1" x14ac:dyDescent="0.25">
      <c r="A69" s="26">
        <v>25</v>
      </c>
      <c r="B69" s="26"/>
      <c r="C69" s="26"/>
      <c r="D69" s="26" t="s">
        <v>66</v>
      </c>
      <c r="E69" s="26" t="s">
        <v>66</v>
      </c>
      <c r="F69" s="26" t="s">
        <v>66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/>
      <c r="T69" s="29"/>
      <c r="U69" s="29">
        <v>0</v>
      </c>
      <c r="V69" s="29">
        <v>0</v>
      </c>
      <c r="W69" s="30">
        <f t="shared" si="8"/>
        <v>0</v>
      </c>
      <c r="X69" s="44">
        <v>0</v>
      </c>
      <c r="Y69" s="30">
        <f t="shared" si="37"/>
        <v>0</v>
      </c>
      <c r="Z69" s="32"/>
    </row>
    <row r="70" spans="1:26" ht="24.6" hidden="1" customHeight="1" x14ac:dyDescent="0.25">
      <c r="A70" s="26">
        <v>26</v>
      </c>
      <c r="B70" s="26"/>
      <c r="C70" s="26"/>
      <c r="D70" s="26" t="s">
        <v>66</v>
      </c>
      <c r="E70" s="26" t="s">
        <v>66</v>
      </c>
      <c r="F70" s="26" t="s">
        <v>66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/>
      <c r="T70" s="29"/>
      <c r="U70" s="29">
        <v>0</v>
      </c>
      <c r="V70" s="29">
        <v>0</v>
      </c>
      <c r="W70" s="30">
        <f t="shared" si="8"/>
        <v>0</v>
      </c>
      <c r="X70" s="44">
        <v>0</v>
      </c>
      <c r="Y70" s="30">
        <f t="shared" ref="Y70:Y71" si="56">W70-X70</f>
        <v>0</v>
      </c>
      <c r="Z70" s="32"/>
    </row>
    <row r="71" spans="1:26" ht="15.6" hidden="1" customHeight="1" x14ac:dyDescent="0.25">
      <c r="A71" s="26">
        <v>27</v>
      </c>
      <c r="B71" s="26"/>
      <c r="C71" s="26"/>
      <c r="D71" s="26" t="s">
        <v>66</v>
      </c>
      <c r="E71" s="26" t="s">
        <v>66</v>
      </c>
      <c r="F71" s="26" t="s">
        <v>66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/>
      <c r="T71" s="29"/>
      <c r="U71" s="29">
        <v>0</v>
      </c>
      <c r="V71" s="29">
        <v>0</v>
      </c>
      <c r="W71" s="30">
        <f t="shared" si="8"/>
        <v>0</v>
      </c>
      <c r="X71" s="44">
        <v>0</v>
      </c>
      <c r="Y71" s="30">
        <f t="shared" si="56"/>
        <v>0</v>
      </c>
      <c r="Z71" s="32"/>
    </row>
    <row r="72" spans="1:26" ht="14.1" hidden="1" customHeight="1" x14ac:dyDescent="0.25">
      <c r="A72" s="26">
        <v>28</v>
      </c>
      <c r="B72" s="26"/>
      <c r="C72" s="26"/>
      <c r="D72" s="26" t="s">
        <v>66</v>
      </c>
      <c r="E72" s="26" t="s">
        <v>66</v>
      </c>
      <c r="F72" s="26" t="s">
        <v>66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/>
      <c r="T72" s="29"/>
      <c r="U72" s="29">
        <v>0</v>
      </c>
      <c r="V72" s="29">
        <v>0</v>
      </c>
      <c r="W72" s="30">
        <f t="shared" si="8"/>
        <v>0</v>
      </c>
      <c r="X72" s="44">
        <v>0</v>
      </c>
      <c r="Y72" s="30">
        <f t="shared" si="37"/>
        <v>0</v>
      </c>
      <c r="Z72" s="32"/>
    </row>
    <row r="73" spans="1:26" ht="15.6" hidden="1" customHeight="1" x14ac:dyDescent="0.25">
      <c r="A73" s="26">
        <v>29</v>
      </c>
      <c r="B73" s="26"/>
      <c r="C73" s="26"/>
      <c r="D73" s="26" t="s">
        <v>66</v>
      </c>
      <c r="E73" s="26" t="s">
        <v>66</v>
      </c>
      <c r="F73" s="26" t="s">
        <v>66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/>
      <c r="T73" s="29"/>
      <c r="U73" s="29">
        <v>0</v>
      </c>
      <c r="V73" s="29">
        <v>0</v>
      </c>
      <c r="W73" s="30">
        <f t="shared" si="8"/>
        <v>0</v>
      </c>
      <c r="X73" s="44">
        <v>0</v>
      </c>
      <c r="Y73" s="30">
        <f t="shared" ref="Y73" si="57">W73-X73</f>
        <v>0</v>
      </c>
      <c r="Z73" s="32"/>
    </row>
    <row r="74" spans="1:26" ht="15.6" hidden="1" customHeight="1" x14ac:dyDescent="0.25">
      <c r="A74" s="26">
        <v>30</v>
      </c>
      <c r="B74" s="26"/>
      <c r="C74" s="26"/>
      <c r="D74" s="26" t="s">
        <v>66</v>
      </c>
      <c r="E74" s="26" t="s">
        <v>66</v>
      </c>
      <c r="F74" s="26" t="s">
        <v>66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/>
      <c r="T74" s="29"/>
      <c r="U74" s="29">
        <v>0</v>
      </c>
      <c r="V74" s="29">
        <v>0</v>
      </c>
      <c r="W74" s="30">
        <f t="shared" si="8"/>
        <v>0</v>
      </c>
      <c r="X74" s="44">
        <v>0</v>
      </c>
      <c r="Y74" s="30">
        <f t="shared" si="37"/>
        <v>0</v>
      </c>
      <c r="Z74" s="32"/>
    </row>
    <row r="75" spans="1:26" ht="14.45" hidden="1" customHeight="1" x14ac:dyDescent="0.25">
      <c r="A75" s="26">
        <v>31</v>
      </c>
      <c r="B75" s="26"/>
      <c r="C75" s="26"/>
      <c r="D75" s="26" t="s">
        <v>66</v>
      </c>
      <c r="E75" s="26" t="s">
        <v>66</v>
      </c>
      <c r="F75" s="26" t="s">
        <v>66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/>
      <c r="T75" s="29"/>
      <c r="U75" s="29">
        <v>0</v>
      </c>
      <c r="V75" s="29">
        <v>0</v>
      </c>
      <c r="W75" s="30">
        <f t="shared" si="8"/>
        <v>0</v>
      </c>
      <c r="X75" s="44">
        <v>0</v>
      </c>
      <c r="Y75" s="30">
        <f t="shared" ref="Y75" si="58">W75-X75</f>
        <v>0</v>
      </c>
      <c r="Z75" s="32"/>
    </row>
    <row r="76" spans="1:26" ht="19.5" hidden="1" customHeight="1" x14ac:dyDescent="0.25">
      <c r="A76" s="26">
        <v>32</v>
      </c>
      <c r="B76" s="26"/>
      <c r="C76" s="26"/>
      <c r="D76" s="26" t="s">
        <v>66</v>
      </c>
      <c r="E76" s="26" t="s">
        <v>66</v>
      </c>
      <c r="F76" s="26" t="s">
        <v>66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/>
      <c r="T76" s="29"/>
      <c r="U76" s="29">
        <v>0</v>
      </c>
      <c r="V76" s="29">
        <v>0</v>
      </c>
      <c r="W76" s="30">
        <f t="shared" si="8"/>
        <v>0</v>
      </c>
      <c r="X76" s="44">
        <v>0</v>
      </c>
      <c r="Y76" s="30">
        <f t="shared" ref="Y76" si="59">W76-X76</f>
        <v>0</v>
      </c>
      <c r="Z76" s="32"/>
    </row>
    <row r="77" spans="1:26" ht="14.45" hidden="1" customHeight="1" x14ac:dyDescent="0.25">
      <c r="A77" s="26">
        <v>33</v>
      </c>
      <c r="B77" s="26"/>
      <c r="C77" s="26"/>
      <c r="D77" s="26" t="s">
        <v>66</v>
      </c>
      <c r="E77" s="26" t="s">
        <v>66</v>
      </c>
      <c r="F77" s="26" t="s">
        <v>66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/>
      <c r="T77" s="29"/>
      <c r="U77" s="29">
        <v>0</v>
      </c>
      <c r="V77" s="29">
        <v>0</v>
      </c>
      <c r="W77" s="30">
        <f t="shared" si="8"/>
        <v>0</v>
      </c>
      <c r="X77" s="44">
        <v>0</v>
      </c>
      <c r="Y77" s="30">
        <f t="shared" si="37"/>
        <v>0</v>
      </c>
      <c r="Z77" s="32"/>
    </row>
    <row r="78" spans="1:26" ht="22.5" hidden="1" customHeight="1" x14ac:dyDescent="0.25">
      <c r="A78" s="26" t="s">
        <v>66</v>
      </c>
      <c r="B78" s="26"/>
      <c r="C78" s="26"/>
      <c r="D78" s="26"/>
      <c r="E78" s="26" t="s">
        <v>66</v>
      </c>
      <c r="F78" s="2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>
        <v>0</v>
      </c>
      <c r="V78" s="29"/>
      <c r="W78" s="30"/>
      <c r="X78" s="44"/>
      <c r="Y78" s="30"/>
      <c r="Z78" s="32"/>
    </row>
    <row r="79" spans="1:26" ht="12.6" customHeight="1" x14ac:dyDescent="0.25">
      <c r="A79" s="26"/>
      <c r="B79" s="26" t="s">
        <v>66</v>
      </c>
      <c r="C79" s="26" t="s">
        <v>66</v>
      </c>
      <c r="D79" s="26" t="s">
        <v>66</v>
      </c>
      <c r="E79" s="26" t="s">
        <v>66</v>
      </c>
      <c r="F79" s="26" t="s">
        <v>66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0"/>
      <c r="X79" s="44"/>
      <c r="Y79" s="30"/>
      <c r="Z79" s="32"/>
    </row>
    <row r="80" spans="1:26" ht="12.95" customHeight="1" x14ac:dyDescent="0.25">
      <c r="A80" s="62" t="s">
        <v>16</v>
      </c>
      <c r="B80" s="62"/>
      <c r="C80" s="63"/>
      <c r="D80" s="63"/>
      <c r="E80" s="63"/>
      <c r="F80" s="62"/>
      <c r="G80" s="39" t="s">
        <v>66</v>
      </c>
      <c r="H80" s="39"/>
      <c r="I80" s="39"/>
      <c r="J80" s="39"/>
    </row>
    <row r="81" spans="1:29" s="39" customFormat="1" ht="18.95" customHeight="1" x14ac:dyDescent="0.25">
      <c r="A81" s="88" t="str">
        <f>A$4</f>
        <v>CL</v>
      </c>
      <c r="B81" s="88"/>
      <c r="C81" s="64" t="str">
        <f t="shared" ref="C81:Y81" si="60">C$4</f>
        <v>EQUIPE</v>
      </c>
      <c r="D81" s="65" t="str">
        <f t="shared" si="60"/>
        <v>CARROS (Fab/Modelo/Ano)</v>
      </c>
      <c r="E81" s="65" t="str">
        <f t="shared" si="60"/>
        <v>PILOTO (S)</v>
      </c>
      <c r="F81" s="65" t="str">
        <f t="shared" si="60"/>
        <v>NAVEGADOR (ES)</v>
      </c>
      <c r="G81" s="66" t="s">
        <v>81</v>
      </c>
      <c r="H81" s="66" t="s">
        <v>70</v>
      </c>
      <c r="I81" s="66" t="s">
        <v>67</v>
      </c>
      <c r="J81" s="66" t="s">
        <v>70</v>
      </c>
      <c r="K81" s="66" t="s">
        <v>17</v>
      </c>
      <c r="L81" s="66" t="s">
        <v>70</v>
      </c>
      <c r="M81" s="66" t="s">
        <v>68</v>
      </c>
      <c r="N81" s="66" t="s">
        <v>70</v>
      </c>
      <c r="O81" s="66" t="s">
        <v>69</v>
      </c>
      <c r="P81" s="66" t="s">
        <v>70</v>
      </c>
      <c r="Q81" s="66" t="s">
        <v>76</v>
      </c>
      <c r="R81" s="66" t="s">
        <v>70</v>
      </c>
      <c r="S81" s="66" t="str">
        <f t="shared" si="60"/>
        <v>INTER 1</v>
      </c>
      <c r="T81" s="66" t="s">
        <v>70</v>
      </c>
      <c r="U81" s="66" t="str">
        <f t="shared" si="60"/>
        <v>Fluminense</v>
      </c>
      <c r="V81" s="66" t="s">
        <v>70</v>
      </c>
      <c r="W81" s="66" t="str">
        <f t="shared" si="60"/>
        <v>SOMA</v>
      </c>
      <c r="X81" s="66" t="str">
        <f t="shared" si="60"/>
        <v>N-3</v>
      </c>
      <c r="Y81" s="66" t="str">
        <f t="shared" si="60"/>
        <v>TOTAL</v>
      </c>
      <c r="Z81" s="51"/>
    </row>
    <row r="82" spans="1:29" s="39" customFormat="1" ht="9.9499999999999993" customHeight="1" x14ac:dyDescent="0.25">
      <c r="A82" s="26">
        <v>1</v>
      </c>
      <c r="B82" s="26"/>
      <c r="C82" s="85" t="s">
        <v>87</v>
      </c>
      <c r="D82" s="86" t="s">
        <v>88</v>
      </c>
      <c r="E82" s="84" t="s">
        <v>308</v>
      </c>
      <c r="F82" s="84" t="s">
        <v>65</v>
      </c>
      <c r="G82" s="28">
        <v>25</v>
      </c>
      <c r="H82" s="28">
        <v>5</v>
      </c>
      <c r="I82" s="28">
        <v>0</v>
      </c>
      <c r="J82" s="28">
        <v>0</v>
      </c>
      <c r="K82" s="29">
        <v>13</v>
      </c>
      <c r="L82" s="29">
        <v>5</v>
      </c>
      <c r="M82" s="29">
        <v>0</v>
      </c>
      <c r="N82" s="29">
        <v>0</v>
      </c>
      <c r="O82" s="29">
        <v>25</v>
      </c>
      <c r="P82" s="29">
        <v>5</v>
      </c>
      <c r="Q82" s="29">
        <v>11</v>
      </c>
      <c r="R82" s="29">
        <v>5</v>
      </c>
      <c r="S82" s="29"/>
      <c r="T82" s="29"/>
      <c r="U82" s="29">
        <v>22</v>
      </c>
      <c r="V82" s="29">
        <v>5</v>
      </c>
      <c r="W82" s="26">
        <f t="shared" ref="W82:W83" si="61">SUM(G82:V82)</f>
        <v>121</v>
      </c>
      <c r="X82" s="44">
        <v>29</v>
      </c>
      <c r="Y82" s="26">
        <f t="shared" ref="Y82:Y83" si="62">W82-X82</f>
        <v>92</v>
      </c>
      <c r="Z82" s="51"/>
      <c r="AB82" s="39">
        <f>COUNTA(G82,I82,K82,M82,O82,S82,U82)</f>
        <v>6</v>
      </c>
      <c r="AC82" s="39">
        <f>COUNTA(H82,J82,L82,N82,P82,T82,V82)</f>
        <v>6</v>
      </c>
    </row>
    <row r="83" spans="1:29" s="39" customFormat="1" ht="11.1" customHeight="1" x14ac:dyDescent="0.25">
      <c r="A83" s="26">
        <v>2</v>
      </c>
      <c r="B83" s="26"/>
      <c r="C83" s="85"/>
      <c r="D83" s="84" t="s">
        <v>168</v>
      </c>
      <c r="E83" s="84" t="s">
        <v>169</v>
      </c>
      <c r="F83" s="84" t="s">
        <v>170</v>
      </c>
      <c r="G83" s="28">
        <v>0</v>
      </c>
      <c r="H83" s="28">
        <v>0</v>
      </c>
      <c r="I83" s="28">
        <v>0</v>
      </c>
      <c r="J83" s="28">
        <v>0</v>
      </c>
      <c r="K83" s="29">
        <v>16</v>
      </c>
      <c r="L83" s="29">
        <v>5</v>
      </c>
      <c r="M83" s="29">
        <v>22</v>
      </c>
      <c r="N83" s="29">
        <v>5</v>
      </c>
      <c r="O83" s="29">
        <v>0</v>
      </c>
      <c r="P83" s="29">
        <v>0</v>
      </c>
      <c r="Q83" s="29">
        <v>13</v>
      </c>
      <c r="R83" s="29">
        <v>5</v>
      </c>
      <c r="S83" s="29"/>
      <c r="T83" s="29"/>
      <c r="U83" s="29">
        <v>25</v>
      </c>
      <c r="V83" s="29">
        <v>5</v>
      </c>
      <c r="W83" s="26">
        <f t="shared" si="61"/>
        <v>96</v>
      </c>
      <c r="X83" s="44">
        <v>13</v>
      </c>
      <c r="Y83" s="26">
        <f t="shared" si="62"/>
        <v>83</v>
      </c>
      <c r="AB83" s="39">
        <f t="shared" ref="AB83" si="63">COUNTA(G83,I83,K83,M83,O83,S83,U83)</f>
        <v>6</v>
      </c>
      <c r="AC83" s="39">
        <f t="shared" ref="AC83" si="64">COUNTA(H83,J83,L83,N83,P83,T83,V83)</f>
        <v>6</v>
      </c>
    </row>
    <row r="84" spans="1:29" s="39" customFormat="1" ht="11.45" customHeight="1" x14ac:dyDescent="0.25">
      <c r="A84" s="26">
        <v>3</v>
      </c>
      <c r="B84" s="26"/>
      <c r="C84" s="85" t="s">
        <v>89</v>
      </c>
      <c r="D84" s="84" t="s">
        <v>77</v>
      </c>
      <c r="E84" s="84" t="s">
        <v>71</v>
      </c>
      <c r="F84" s="84" t="s">
        <v>214</v>
      </c>
      <c r="G84" s="28">
        <v>22</v>
      </c>
      <c r="H84" s="28">
        <v>5</v>
      </c>
      <c r="I84" s="28">
        <v>0</v>
      </c>
      <c r="J84" s="28">
        <v>0</v>
      </c>
      <c r="K84" s="29">
        <v>0</v>
      </c>
      <c r="L84" s="29">
        <v>5</v>
      </c>
      <c r="M84" s="29">
        <v>16</v>
      </c>
      <c r="N84" s="29">
        <v>5</v>
      </c>
      <c r="O84" s="29">
        <v>19</v>
      </c>
      <c r="P84" s="29">
        <v>5</v>
      </c>
      <c r="Q84" s="29">
        <v>19</v>
      </c>
      <c r="R84" s="29">
        <v>5</v>
      </c>
      <c r="S84" s="29"/>
      <c r="T84" s="29"/>
      <c r="U84" s="29">
        <v>19</v>
      </c>
      <c r="V84" s="29">
        <v>5</v>
      </c>
      <c r="W84" s="26">
        <f t="shared" ref="W84:W85" si="65">SUM(G84:V84)</f>
        <v>125</v>
      </c>
      <c r="X84" s="44">
        <v>45</v>
      </c>
      <c r="Y84" s="26">
        <f t="shared" ref="Y84:Y86" si="66">W84-X84</f>
        <v>80</v>
      </c>
    </row>
    <row r="85" spans="1:29" ht="12" customHeight="1" x14ac:dyDescent="0.25">
      <c r="A85" s="26">
        <v>4</v>
      </c>
      <c r="B85" s="26"/>
      <c r="C85" s="27" t="s">
        <v>197</v>
      </c>
      <c r="D85" s="26" t="s">
        <v>256</v>
      </c>
      <c r="E85" s="26" t="s">
        <v>176</v>
      </c>
      <c r="F85" s="26" t="s">
        <v>266</v>
      </c>
      <c r="G85" s="28">
        <v>0</v>
      </c>
      <c r="H85" s="28">
        <v>0</v>
      </c>
      <c r="I85" s="28">
        <v>0</v>
      </c>
      <c r="J85" s="28">
        <v>0</v>
      </c>
      <c r="K85" s="29">
        <v>7</v>
      </c>
      <c r="L85" s="29">
        <v>5</v>
      </c>
      <c r="M85" s="29">
        <v>13</v>
      </c>
      <c r="N85" s="29">
        <v>5</v>
      </c>
      <c r="O85" s="29">
        <v>9</v>
      </c>
      <c r="P85" s="29">
        <v>5</v>
      </c>
      <c r="Q85" s="29">
        <v>0</v>
      </c>
      <c r="R85" s="29">
        <v>0</v>
      </c>
      <c r="S85" s="29"/>
      <c r="T85" s="29"/>
      <c r="U85" s="29">
        <v>16</v>
      </c>
      <c r="V85" s="29">
        <v>5</v>
      </c>
      <c r="W85" s="30">
        <f t="shared" si="65"/>
        <v>65</v>
      </c>
      <c r="X85" s="31">
        <v>7</v>
      </c>
      <c r="Y85" s="30">
        <f t="shared" si="66"/>
        <v>58</v>
      </c>
    </row>
    <row r="86" spans="1:29" s="39" customFormat="1" ht="14.1" customHeight="1" x14ac:dyDescent="0.25">
      <c r="A86" s="26">
        <v>5</v>
      </c>
      <c r="B86" s="26"/>
      <c r="C86" s="27"/>
      <c r="D86" s="26" t="s">
        <v>162</v>
      </c>
      <c r="E86" s="26" t="s">
        <v>163</v>
      </c>
      <c r="F86" s="26" t="s">
        <v>164</v>
      </c>
      <c r="G86" s="28">
        <v>0</v>
      </c>
      <c r="H86" s="28">
        <v>0</v>
      </c>
      <c r="I86" s="28"/>
      <c r="J86" s="28"/>
      <c r="K86" s="29">
        <v>22</v>
      </c>
      <c r="L86" s="29">
        <v>5</v>
      </c>
      <c r="M86" s="29">
        <v>0</v>
      </c>
      <c r="N86" s="29">
        <v>0</v>
      </c>
      <c r="O86" s="29">
        <v>0</v>
      </c>
      <c r="P86" s="29">
        <v>0</v>
      </c>
      <c r="Q86" s="29">
        <v>25</v>
      </c>
      <c r="R86" s="29">
        <v>5</v>
      </c>
      <c r="S86" s="29"/>
      <c r="T86" s="29"/>
      <c r="U86" s="29">
        <v>0</v>
      </c>
      <c r="V86" s="29">
        <v>0</v>
      </c>
      <c r="W86" s="26">
        <f t="shared" ref="W86" si="67">SUM(G86:V86)</f>
        <v>57</v>
      </c>
      <c r="X86" s="44">
        <v>0</v>
      </c>
      <c r="Y86" s="26">
        <f t="shared" si="66"/>
        <v>57</v>
      </c>
    </row>
    <row r="87" spans="1:29" s="39" customFormat="1" ht="12.95" customHeight="1" x14ac:dyDescent="0.25">
      <c r="A87" s="26">
        <v>6</v>
      </c>
      <c r="B87" s="26"/>
      <c r="C87" s="27"/>
      <c r="D87" s="26" t="s">
        <v>159</v>
      </c>
      <c r="E87" s="26" t="s">
        <v>160</v>
      </c>
      <c r="F87" s="26" t="s">
        <v>161</v>
      </c>
      <c r="G87" s="28">
        <v>0</v>
      </c>
      <c r="H87" s="28">
        <v>0</v>
      </c>
      <c r="I87" s="28"/>
      <c r="J87" s="28"/>
      <c r="K87" s="29">
        <v>25</v>
      </c>
      <c r="L87" s="29">
        <v>5</v>
      </c>
      <c r="M87" s="29">
        <v>0</v>
      </c>
      <c r="N87" s="29">
        <v>0</v>
      </c>
      <c r="O87" s="29">
        <v>0</v>
      </c>
      <c r="P87" s="29">
        <v>0</v>
      </c>
      <c r="Q87" s="29">
        <v>16</v>
      </c>
      <c r="R87" s="29">
        <v>5</v>
      </c>
      <c r="S87" s="29"/>
      <c r="T87" s="29"/>
      <c r="U87" s="29">
        <v>0</v>
      </c>
      <c r="V87" s="29">
        <v>0</v>
      </c>
      <c r="W87" s="26">
        <f t="shared" ref="W87:W88" si="68">SUM(G87:V87)</f>
        <v>51</v>
      </c>
      <c r="X87" s="44">
        <v>0</v>
      </c>
      <c r="Y87" s="26">
        <f t="shared" ref="Y87:Y93" si="69">W87-X87</f>
        <v>51</v>
      </c>
    </row>
    <row r="88" spans="1:29" s="39" customFormat="1" ht="12.95" customHeight="1" x14ac:dyDescent="0.25">
      <c r="A88" s="26">
        <v>7</v>
      </c>
      <c r="B88" s="26"/>
      <c r="C88" s="27"/>
      <c r="D88" s="26" t="s">
        <v>309</v>
      </c>
      <c r="E88" s="26" t="s">
        <v>310</v>
      </c>
      <c r="F88" s="26" t="s">
        <v>311</v>
      </c>
      <c r="G88" s="28">
        <v>0</v>
      </c>
      <c r="H88" s="28">
        <v>0</v>
      </c>
      <c r="I88" s="28"/>
      <c r="J88" s="28"/>
      <c r="K88" s="29">
        <v>0</v>
      </c>
      <c r="L88" s="29">
        <v>5</v>
      </c>
      <c r="M88" s="29">
        <v>0</v>
      </c>
      <c r="N88" s="29">
        <v>0</v>
      </c>
      <c r="O88" s="29">
        <v>0</v>
      </c>
      <c r="P88" s="29">
        <v>0</v>
      </c>
      <c r="Q88" s="29">
        <v>22</v>
      </c>
      <c r="R88" s="29">
        <v>5</v>
      </c>
      <c r="S88" s="29"/>
      <c r="T88" s="29"/>
      <c r="U88" s="29">
        <v>0</v>
      </c>
      <c r="V88" s="29">
        <v>0</v>
      </c>
      <c r="W88" s="26">
        <f t="shared" si="68"/>
        <v>32</v>
      </c>
      <c r="X88" s="44">
        <v>0</v>
      </c>
      <c r="Y88" s="26">
        <f t="shared" si="69"/>
        <v>32</v>
      </c>
    </row>
    <row r="89" spans="1:29" s="39" customFormat="1" ht="12.95" customHeight="1" x14ac:dyDescent="0.25">
      <c r="A89" s="26">
        <v>8</v>
      </c>
      <c r="B89" s="26"/>
      <c r="C89" s="27"/>
      <c r="D89" s="26" t="s">
        <v>211</v>
      </c>
      <c r="E89" s="26" t="s">
        <v>212</v>
      </c>
      <c r="F89" s="26" t="s">
        <v>213</v>
      </c>
      <c r="G89" s="28">
        <v>0</v>
      </c>
      <c r="H89" s="28">
        <v>0</v>
      </c>
      <c r="I89" s="28"/>
      <c r="J89" s="28"/>
      <c r="K89" s="29">
        <v>0</v>
      </c>
      <c r="L89" s="29">
        <v>0</v>
      </c>
      <c r="M89" s="29">
        <v>25</v>
      </c>
      <c r="N89" s="29">
        <v>5</v>
      </c>
      <c r="O89" s="29">
        <v>0</v>
      </c>
      <c r="P89" s="29">
        <v>0</v>
      </c>
      <c r="Q89" s="29">
        <v>0</v>
      </c>
      <c r="R89" s="29">
        <v>0</v>
      </c>
      <c r="S89" s="29"/>
      <c r="T89" s="29"/>
      <c r="U89" s="29">
        <v>0</v>
      </c>
      <c r="V89" s="29">
        <v>0</v>
      </c>
      <c r="W89" s="26">
        <f t="shared" ref="W89" si="70">SUM(G89:V89)</f>
        <v>30</v>
      </c>
      <c r="X89" s="44">
        <v>0</v>
      </c>
      <c r="Y89" s="26">
        <f t="shared" ref="Y89" si="71">W89-X89</f>
        <v>30</v>
      </c>
    </row>
    <row r="90" spans="1:29" s="39" customFormat="1" ht="12.95" customHeight="1" x14ac:dyDescent="0.25">
      <c r="A90" s="26">
        <v>9</v>
      </c>
      <c r="B90" s="26"/>
      <c r="C90" s="27"/>
      <c r="D90" s="26" t="s">
        <v>257</v>
      </c>
      <c r="E90" s="26" t="s">
        <v>258</v>
      </c>
      <c r="F90" s="26" t="s">
        <v>259</v>
      </c>
      <c r="G90" s="28">
        <v>0</v>
      </c>
      <c r="H90" s="28">
        <v>0</v>
      </c>
      <c r="I90" s="28"/>
      <c r="J90" s="28"/>
      <c r="K90" s="29">
        <v>0</v>
      </c>
      <c r="L90" s="29">
        <v>0</v>
      </c>
      <c r="M90" s="29">
        <v>0</v>
      </c>
      <c r="N90" s="29">
        <v>0</v>
      </c>
      <c r="O90" s="29">
        <v>5</v>
      </c>
      <c r="P90" s="29">
        <v>22</v>
      </c>
      <c r="Q90" s="29">
        <v>0</v>
      </c>
      <c r="R90" s="29">
        <v>0</v>
      </c>
      <c r="S90" s="29"/>
      <c r="T90" s="29"/>
      <c r="U90" s="29">
        <v>0</v>
      </c>
      <c r="V90" s="29">
        <v>0</v>
      </c>
      <c r="W90" s="26">
        <f t="shared" ref="W90" si="72">SUM(G90:V90)</f>
        <v>27</v>
      </c>
      <c r="X90" s="44">
        <v>0</v>
      </c>
      <c r="Y90" s="26">
        <f t="shared" ref="Y90" si="73">W90-X90</f>
        <v>27</v>
      </c>
    </row>
    <row r="91" spans="1:29" s="39" customFormat="1" ht="12.95" customHeight="1" x14ac:dyDescent="0.25">
      <c r="A91" s="26">
        <v>10</v>
      </c>
      <c r="B91" s="26"/>
      <c r="C91" s="27"/>
      <c r="D91" s="26" t="s">
        <v>165</v>
      </c>
      <c r="E91" s="26" t="s">
        <v>166</v>
      </c>
      <c r="F91" s="26" t="s">
        <v>167</v>
      </c>
      <c r="G91" s="28">
        <v>0</v>
      </c>
      <c r="H91" s="28">
        <v>0</v>
      </c>
      <c r="I91" s="28"/>
      <c r="J91" s="28"/>
      <c r="K91" s="29">
        <v>19</v>
      </c>
      <c r="L91" s="29">
        <v>5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/>
      <c r="T91" s="29"/>
      <c r="U91" s="29">
        <v>0</v>
      </c>
      <c r="V91" s="29">
        <v>0</v>
      </c>
      <c r="W91" s="26">
        <f t="shared" ref="W91" si="74">SUM(G91:V91)</f>
        <v>24</v>
      </c>
      <c r="X91" s="44">
        <v>0</v>
      </c>
      <c r="Y91" s="26">
        <f t="shared" ref="Y91" si="75">W91-X91</f>
        <v>24</v>
      </c>
    </row>
    <row r="92" spans="1:29" s="39" customFormat="1" ht="12.95" customHeight="1" x14ac:dyDescent="0.25">
      <c r="A92" s="26">
        <v>11</v>
      </c>
      <c r="B92" s="26"/>
      <c r="C92" s="27"/>
      <c r="D92" s="26" t="s">
        <v>215</v>
      </c>
      <c r="E92" s="26" t="s">
        <v>216</v>
      </c>
      <c r="F92" s="26" t="s">
        <v>217</v>
      </c>
      <c r="G92" s="28">
        <v>0</v>
      </c>
      <c r="H92" s="28">
        <v>0</v>
      </c>
      <c r="I92" s="28"/>
      <c r="J92" s="28"/>
      <c r="K92" s="29">
        <v>0</v>
      </c>
      <c r="L92" s="29">
        <v>0</v>
      </c>
      <c r="M92" s="29">
        <v>19</v>
      </c>
      <c r="N92" s="29">
        <v>5</v>
      </c>
      <c r="O92" s="29">
        <v>0</v>
      </c>
      <c r="P92" s="29">
        <v>0</v>
      </c>
      <c r="Q92" s="29">
        <v>0</v>
      </c>
      <c r="R92" s="29">
        <v>0</v>
      </c>
      <c r="S92" s="29"/>
      <c r="T92" s="29"/>
      <c r="U92" s="29">
        <v>0</v>
      </c>
      <c r="V92" s="29">
        <v>0</v>
      </c>
      <c r="W92" s="26">
        <f t="shared" ref="W92" si="76">SUM(G92:V92)</f>
        <v>24</v>
      </c>
      <c r="X92" s="44">
        <v>0</v>
      </c>
      <c r="Y92" s="26">
        <f t="shared" ref="Y92" si="77">W92-X92</f>
        <v>24</v>
      </c>
    </row>
    <row r="93" spans="1:29" s="39" customFormat="1" ht="11.45" customHeight="1" x14ac:dyDescent="0.25">
      <c r="A93" s="26">
        <v>12</v>
      </c>
      <c r="B93" s="26"/>
      <c r="C93" s="27" t="s">
        <v>90</v>
      </c>
      <c r="D93" s="26" t="s">
        <v>91</v>
      </c>
      <c r="E93" s="26" t="s">
        <v>74</v>
      </c>
      <c r="F93" s="26" t="s">
        <v>75</v>
      </c>
      <c r="G93" s="28">
        <v>19</v>
      </c>
      <c r="H93" s="28">
        <v>5</v>
      </c>
      <c r="I93" s="28">
        <v>0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/>
      <c r="T93" s="29"/>
      <c r="U93" s="29">
        <v>0</v>
      </c>
      <c r="V93" s="29">
        <v>0</v>
      </c>
      <c r="W93" s="26">
        <f t="shared" ref="W93:W141" si="78">SUM(G93:V93)</f>
        <v>24</v>
      </c>
      <c r="X93" s="44">
        <v>0</v>
      </c>
      <c r="Y93" s="26">
        <f t="shared" si="69"/>
        <v>24</v>
      </c>
      <c r="AB93" s="39">
        <f t="shared" ref="AB93:AC95" si="79">COUNTA(G93,I93,K93,M93,O93,S93,U93)</f>
        <v>6</v>
      </c>
      <c r="AC93" s="39">
        <f t="shared" si="79"/>
        <v>6</v>
      </c>
    </row>
    <row r="94" spans="1:29" s="39" customFormat="1" ht="11.45" customHeight="1" x14ac:dyDescent="0.25">
      <c r="A94" s="26">
        <v>13</v>
      </c>
      <c r="B94" s="26"/>
      <c r="C94" s="27"/>
      <c r="D94" s="26" t="s">
        <v>260</v>
      </c>
      <c r="E94" s="26" t="s">
        <v>261</v>
      </c>
      <c r="F94" s="26" t="s">
        <v>262</v>
      </c>
      <c r="G94" s="28">
        <v>0</v>
      </c>
      <c r="H94" s="28">
        <v>0</v>
      </c>
      <c r="I94" s="28"/>
      <c r="J94" s="28"/>
      <c r="K94" s="29">
        <v>0</v>
      </c>
      <c r="L94" s="29">
        <v>0</v>
      </c>
      <c r="M94" s="29">
        <v>0</v>
      </c>
      <c r="N94" s="29">
        <v>0</v>
      </c>
      <c r="O94" s="29">
        <v>5</v>
      </c>
      <c r="P94" s="29">
        <v>16</v>
      </c>
      <c r="Q94" s="29">
        <v>0</v>
      </c>
      <c r="R94" s="29">
        <v>0</v>
      </c>
      <c r="S94" s="29"/>
      <c r="T94" s="29"/>
      <c r="U94" s="29">
        <v>0</v>
      </c>
      <c r="V94" s="29">
        <v>0</v>
      </c>
      <c r="W94" s="26">
        <f t="shared" ref="W94" si="80">SUM(G94:V94)</f>
        <v>21</v>
      </c>
      <c r="X94" s="44">
        <v>0</v>
      </c>
      <c r="Y94" s="26">
        <f t="shared" ref="Y94" si="81">W94-X94</f>
        <v>21</v>
      </c>
    </row>
    <row r="95" spans="1:29" s="39" customFormat="1" ht="11.1" customHeight="1" x14ac:dyDescent="0.25">
      <c r="A95" s="26">
        <v>14</v>
      </c>
      <c r="B95" s="26"/>
      <c r="C95" s="27" t="s">
        <v>92</v>
      </c>
      <c r="D95" s="26" t="s">
        <v>93</v>
      </c>
      <c r="E95" s="26" t="s">
        <v>94</v>
      </c>
      <c r="F95" s="26" t="s">
        <v>95</v>
      </c>
      <c r="G95" s="28">
        <v>16</v>
      </c>
      <c r="H95" s="28">
        <v>5</v>
      </c>
      <c r="I95" s="28">
        <v>0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/>
      <c r="T95" s="29"/>
      <c r="U95" s="29">
        <v>0</v>
      </c>
      <c r="V95" s="29">
        <v>0</v>
      </c>
      <c r="W95" s="26">
        <f t="shared" si="78"/>
        <v>21</v>
      </c>
      <c r="X95" s="44">
        <v>0</v>
      </c>
      <c r="Y95" s="26">
        <f t="shared" ref="Y95:Y102" si="82">W95-X95</f>
        <v>21</v>
      </c>
      <c r="Z95" s="51"/>
      <c r="AB95" s="39">
        <f t="shared" si="79"/>
        <v>6</v>
      </c>
      <c r="AC95" s="39">
        <f t="shared" si="79"/>
        <v>6</v>
      </c>
    </row>
    <row r="96" spans="1:29" s="39" customFormat="1" ht="11.1" customHeight="1" x14ac:dyDescent="0.25">
      <c r="A96" s="26">
        <v>15</v>
      </c>
      <c r="B96" s="26"/>
      <c r="C96" s="27"/>
      <c r="D96" s="26" t="s">
        <v>299</v>
      </c>
      <c r="E96" s="26" t="s">
        <v>300</v>
      </c>
      <c r="F96" s="26" t="s">
        <v>301</v>
      </c>
      <c r="G96" s="28">
        <v>0</v>
      </c>
      <c r="H96" s="28">
        <v>0</v>
      </c>
      <c r="I96" s="28"/>
      <c r="J96" s="28"/>
      <c r="K96" s="29">
        <v>0</v>
      </c>
      <c r="L96" s="29">
        <v>0</v>
      </c>
      <c r="M96" s="29">
        <v>0</v>
      </c>
      <c r="N96" s="29">
        <v>0</v>
      </c>
      <c r="O96" s="29">
        <v>5</v>
      </c>
      <c r="P96" s="29">
        <v>13</v>
      </c>
      <c r="Q96" s="29">
        <v>0</v>
      </c>
      <c r="R96" s="29">
        <v>0</v>
      </c>
      <c r="S96" s="29"/>
      <c r="T96" s="29"/>
      <c r="U96" s="29">
        <v>0</v>
      </c>
      <c r="V96" s="29">
        <v>0</v>
      </c>
      <c r="W96" s="26">
        <f t="shared" ref="W96" si="83">SUM(G96:V96)</f>
        <v>18</v>
      </c>
      <c r="X96" s="44">
        <v>0</v>
      </c>
      <c r="Y96" s="26">
        <f t="shared" si="82"/>
        <v>18</v>
      </c>
      <c r="Z96" s="51"/>
    </row>
    <row r="97" spans="1:29" s="39" customFormat="1" ht="11.1" customHeight="1" x14ac:dyDescent="0.25">
      <c r="A97" s="26">
        <v>16</v>
      </c>
      <c r="B97" s="26"/>
      <c r="C97" s="27"/>
      <c r="D97" s="26" t="s">
        <v>340</v>
      </c>
      <c r="E97" s="26" t="s">
        <v>362</v>
      </c>
      <c r="F97" s="26" t="s">
        <v>363</v>
      </c>
      <c r="G97" s="28">
        <v>0</v>
      </c>
      <c r="H97" s="28">
        <v>0</v>
      </c>
      <c r="I97" s="28"/>
      <c r="J97" s="28"/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/>
      <c r="T97" s="29"/>
      <c r="U97" s="29">
        <v>13</v>
      </c>
      <c r="V97" s="29">
        <v>5</v>
      </c>
      <c r="W97" s="26">
        <f t="shared" ref="W97" si="84">SUM(G97:V97)</f>
        <v>18</v>
      </c>
      <c r="X97" s="44">
        <v>0</v>
      </c>
      <c r="Y97" s="26">
        <f t="shared" ref="Y97" si="85">W97-X97</f>
        <v>18</v>
      </c>
      <c r="Z97" s="51"/>
    </row>
    <row r="98" spans="1:29" s="39" customFormat="1" ht="11.1" customHeight="1" x14ac:dyDescent="0.25">
      <c r="A98" s="26">
        <v>17</v>
      </c>
      <c r="B98" s="26"/>
      <c r="C98" s="27"/>
      <c r="D98" s="26" t="s">
        <v>263</v>
      </c>
      <c r="E98" s="26" t="s">
        <v>264</v>
      </c>
      <c r="F98" s="26" t="s">
        <v>265</v>
      </c>
      <c r="G98" s="28">
        <v>0</v>
      </c>
      <c r="H98" s="28">
        <v>0</v>
      </c>
      <c r="I98" s="28"/>
      <c r="J98" s="28"/>
      <c r="K98" s="29">
        <v>0</v>
      </c>
      <c r="L98" s="29">
        <v>0</v>
      </c>
      <c r="M98" s="29">
        <v>0</v>
      </c>
      <c r="N98" s="29">
        <v>0</v>
      </c>
      <c r="O98" s="29">
        <v>5</v>
      </c>
      <c r="P98" s="29">
        <v>11</v>
      </c>
      <c r="Q98" s="29">
        <v>0</v>
      </c>
      <c r="R98" s="29">
        <v>0</v>
      </c>
      <c r="S98" s="29"/>
      <c r="T98" s="29"/>
      <c r="U98" s="29">
        <v>0</v>
      </c>
      <c r="V98" s="29">
        <v>0</v>
      </c>
      <c r="W98" s="26">
        <f t="shared" ref="W98" si="86">SUM(G98:V98)</f>
        <v>16</v>
      </c>
      <c r="X98" s="44">
        <v>0</v>
      </c>
      <c r="Y98" s="26">
        <f t="shared" si="82"/>
        <v>16</v>
      </c>
      <c r="Z98" s="51"/>
    </row>
    <row r="99" spans="1:29" ht="12" customHeight="1" x14ac:dyDescent="0.25">
      <c r="A99" s="26">
        <v>18</v>
      </c>
      <c r="B99" s="26"/>
      <c r="C99" s="27" t="s">
        <v>66</v>
      </c>
      <c r="D99" s="26" t="s">
        <v>171</v>
      </c>
      <c r="E99" s="26" t="s">
        <v>172</v>
      </c>
      <c r="F99" s="26" t="s">
        <v>173</v>
      </c>
      <c r="G99" s="28">
        <v>0</v>
      </c>
      <c r="H99" s="28">
        <v>0</v>
      </c>
      <c r="I99" s="28">
        <v>0</v>
      </c>
      <c r="J99" s="28">
        <v>0</v>
      </c>
      <c r="K99" s="29">
        <v>11</v>
      </c>
      <c r="L99" s="29">
        <v>5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/>
      <c r="T99" s="29"/>
      <c r="U99" s="29">
        <v>0</v>
      </c>
      <c r="V99" s="29">
        <v>0</v>
      </c>
      <c r="W99" s="30">
        <f t="shared" si="78"/>
        <v>16</v>
      </c>
      <c r="X99" s="31">
        <v>0</v>
      </c>
      <c r="Y99" s="30">
        <f t="shared" si="82"/>
        <v>16</v>
      </c>
    </row>
    <row r="100" spans="1:29" ht="12" customHeight="1" x14ac:dyDescent="0.25">
      <c r="A100" s="26">
        <v>19</v>
      </c>
      <c r="B100" s="26">
        <v>16</v>
      </c>
      <c r="C100" s="27"/>
      <c r="D100" s="26" t="s">
        <v>218</v>
      </c>
      <c r="E100" s="26" t="s">
        <v>219</v>
      </c>
      <c r="F100" s="26" t="s">
        <v>220</v>
      </c>
      <c r="G100" s="28">
        <v>0</v>
      </c>
      <c r="H100" s="28">
        <v>0</v>
      </c>
      <c r="I100" s="28"/>
      <c r="J100" s="28"/>
      <c r="K100" s="29">
        <v>0</v>
      </c>
      <c r="L100" s="29">
        <v>0</v>
      </c>
      <c r="M100" s="29">
        <v>11</v>
      </c>
      <c r="N100" s="29">
        <v>5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>
        <v>0</v>
      </c>
      <c r="V100" s="29">
        <v>0</v>
      </c>
      <c r="W100" s="30">
        <f t="shared" ref="W100" si="87">SUM(G100:V100)</f>
        <v>16</v>
      </c>
      <c r="X100" s="31">
        <v>0</v>
      </c>
      <c r="Y100" s="30">
        <f t="shared" si="82"/>
        <v>16</v>
      </c>
    </row>
    <row r="101" spans="1:29" ht="12" customHeight="1" x14ac:dyDescent="0.25">
      <c r="A101" s="26">
        <v>20</v>
      </c>
      <c r="B101" s="26"/>
      <c r="C101" s="27"/>
      <c r="D101" s="26" t="s">
        <v>341</v>
      </c>
      <c r="E101" s="26" t="s">
        <v>364</v>
      </c>
      <c r="F101" s="26" t="s">
        <v>365</v>
      </c>
      <c r="G101" s="28">
        <v>0</v>
      </c>
      <c r="H101" s="28">
        <v>0</v>
      </c>
      <c r="I101" s="28"/>
      <c r="J101" s="28"/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/>
      <c r="T101" s="29"/>
      <c r="U101" s="29">
        <v>11</v>
      </c>
      <c r="V101" s="29">
        <v>5</v>
      </c>
      <c r="W101" s="30">
        <f t="shared" ref="W101" si="88">SUM(G101:V101)</f>
        <v>16</v>
      </c>
      <c r="X101" s="31">
        <v>0</v>
      </c>
      <c r="Y101" s="30">
        <f t="shared" ref="Y101" si="89">W101-X101</f>
        <v>16</v>
      </c>
    </row>
    <row r="102" spans="1:29" ht="12" customHeight="1" x14ac:dyDescent="0.25">
      <c r="A102" s="26">
        <v>21</v>
      </c>
      <c r="B102" s="26"/>
      <c r="C102" s="27"/>
      <c r="D102" s="26" t="s">
        <v>165</v>
      </c>
      <c r="E102" s="26" t="s">
        <v>312</v>
      </c>
      <c r="F102" s="26" t="s">
        <v>313</v>
      </c>
      <c r="G102" s="28">
        <v>0</v>
      </c>
      <c r="H102" s="28">
        <v>0</v>
      </c>
      <c r="I102" s="28"/>
      <c r="J102" s="28"/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9</v>
      </c>
      <c r="R102" s="29">
        <v>5</v>
      </c>
      <c r="S102" s="29"/>
      <c r="T102" s="29"/>
      <c r="U102" s="29">
        <v>0</v>
      </c>
      <c r="V102" s="29">
        <v>0</v>
      </c>
      <c r="W102" s="30">
        <f t="shared" ref="W102" si="90">SUM(G102:V102)</f>
        <v>14</v>
      </c>
      <c r="X102" s="31">
        <v>0</v>
      </c>
      <c r="Y102" s="30">
        <f t="shared" si="82"/>
        <v>14</v>
      </c>
    </row>
    <row r="103" spans="1:29" ht="11.45" customHeight="1" x14ac:dyDescent="0.25">
      <c r="A103" s="26">
        <v>22</v>
      </c>
      <c r="B103" s="26"/>
      <c r="C103" s="27" t="s">
        <v>66</v>
      </c>
      <c r="D103" s="26" t="s">
        <v>174</v>
      </c>
      <c r="E103" s="26" t="s">
        <v>222</v>
      </c>
      <c r="F103" s="26" t="s">
        <v>175</v>
      </c>
      <c r="G103" s="28">
        <v>0</v>
      </c>
      <c r="H103" s="28">
        <v>0</v>
      </c>
      <c r="I103" s="28">
        <v>0</v>
      </c>
      <c r="J103" s="28">
        <v>0</v>
      </c>
      <c r="K103" s="29">
        <v>9</v>
      </c>
      <c r="L103" s="29">
        <v>5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/>
      <c r="T103" s="29"/>
      <c r="U103" s="29">
        <v>0</v>
      </c>
      <c r="V103" s="29">
        <v>0</v>
      </c>
      <c r="W103" s="30">
        <f t="shared" si="78"/>
        <v>14</v>
      </c>
      <c r="X103" s="31">
        <v>0</v>
      </c>
      <c r="Y103" s="30">
        <f t="shared" ref="Y103" si="91">W103-X103</f>
        <v>14</v>
      </c>
      <c r="AB103" s="33">
        <f>COUNTA(G103,I103,K103,M103,O103,S103,U103)</f>
        <v>6</v>
      </c>
      <c r="AC103" s="33">
        <f>COUNTA(H103,J103,L103,N103,P103,T103,V103)</f>
        <v>6</v>
      </c>
    </row>
    <row r="104" spans="1:29" ht="11.45" customHeight="1" x14ac:dyDescent="0.25">
      <c r="A104" s="26">
        <v>23</v>
      </c>
      <c r="B104" s="26"/>
      <c r="C104" s="27"/>
      <c r="D104" s="26" t="s">
        <v>342</v>
      </c>
      <c r="E104" s="26" t="s">
        <v>366</v>
      </c>
      <c r="F104" s="26" t="s">
        <v>367</v>
      </c>
      <c r="G104" s="28">
        <v>0</v>
      </c>
      <c r="H104" s="28">
        <v>0</v>
      </c>
      <c r="I104" s="28"/>
      <c r="J104" s="28"/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/>
      <c r="T104" s="29"/>
      <c r="U104" s="29">
        <v>9</v>
      </c>
      <c r="V104" s="29">
        <v>5</v>
      </c>
      <c r="W104" s="30">
        <f t="shared" ref="W104" si="92">SUM(G104:V104)</f>
        <v>14</v>
      </c>
      <c r="X104" s="31">
        <v>0</v>
      </c>
      <c r="Y104" s="30">
        <f t="shared" ref="Y104" si="93">W104-X104</f>
        <v>14</v>
      </c>
    </row>
    <row r="105" spans="1:29" ht="11.45" customHeight="1" x14ac:dyDescent="0.25">
      <c r="A105" s="26">
        <v>24</v>
      </c>
      <c r="B105" s="26"/>
      <c r="C105" s="27"/>
      <c r="D105" s="26" t="s">
        <v>221</v>
      </c>
      <c r="E105" s="26" t="s">
        <v>223</v>
      </c>
      <c r="F105" s="26" t="s">
        <v>224</v>
      </c>
      <c r="G105" s="28">
        <v>0</v>
      </c>
      <c r="H105" s="28">
        <v>0</v>
      </c>
      <c r="I105" s="28"/>
      <c r="J105" s="28"/>
      <c r="K105" s="29">
        <v>0</v>
      </c>
      <c r="L105" s="29">
        <v>0</v>
      </c>
      <c r="M105" s="29">
        <v>9</v>
      </c>
      <c r="N105" s="29">
        <v>5</v>
      </c>
      <c r="O105" s="29">
        <v>0</v>
      </c>
      <c r="P105" s="29">
        <v>0</v>
      </c>
      <c r="Q105" s="29">
        <v>0</v>
      </c>
      <c r="R105" s="29">
        <v>0</v>
      </c>
      <c r="S105" s="29"/>
      <c r="T105" s="29"/>
      <c r="U105" s="29">
        <v>0</v>
      </c>
      <c r="V105" s="29">
        <v>0</v>
      </c>
      <c r="W105" s="30">
        <f t="shared" ref="W105" si="94">SUM(G105:V105)</f>
        <v>14</v>
      </c>
      <c r="X105" s="31">
        <v>0</v>
      </c>
      <c r="Y105" s="30">
        <f t="shared" ref="Y105" si="95">W105-X105</f>
        <v>14</v>
      </c>
    </row>
    <row r="106" spans="1:29" ht="11.45" customHeight="1" x14ac:dyDescent="0.25">
      <c r="A106" s="26">
        <v>25</v>
      </c>
      <c r="B106" s="26"/>
      <c r="C106" s="27"/>
      <c r="D106" s="26" t="s">
        <v>314</v>
      </c>
      <c r="E106" s="26" t="s">
        <v>315</v>
      </c>
      <c r="F106" s="26" t="s">
        <v>316</v>
      </c>
      <c r="G106" s="28">
        <v>0</v>
      </c>
      <c r="H106" s="28">
        <v>0</v>
      </c>
      <c r="I106" s="28"/>
      <c r="J106" s="28"/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7</v>
      </c>
      <c r="R106" s="29">
        <v>5</v>
      </c>
      <c r="S106" s="29"/>
      <c r="T106" s="29"/>
      <c r="U106" s="29">
        <v>0</v>
      </c>
      <c r="V106" s="29">
        <v>0</v>
      </c>
      <c r="W106" s="30">
        <f t="shared" ref="W106" si="96">SUM(G106:V106)</f>
        <v>12</v>
      </c>
      <c r="X106" s="31">
        <v>0</v>
      </c>
      <c r="Y106" s="30">
        <f t="shared" ref="Y106" si="97">W106-X106</f>
        <v>12</v>
      </c>
    </row>
    <row r="107" spans="1:29" ht="11.45" customHeight="1" x14ac:dyDescent="0.25">
      <c r="A107" s="26">
        <v>26</v>
      </c>
      <c r="B107" s="26"/>
      <c r="C107" s="27"/>
      <c r="D107" s="26" t="s">
        <v>343</v>
      </c>
      <c r="E107" s="26" t="s">
        <v>368</v>
      </c>
      <c r="F107" s="26" t="s">
        <v>369</v>
      </c>
      <c r="G107" s="28">
        <v>0</v>
      </c>
      <c r="H107" s="28">
        <v>0</v>
      </c>
      <c r="I107" s="28"/>
      <c r="J107" s="28"/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>
        <v>7</v>
      </c>
      <c r="V107" s="29">
        <v>5</v>
      </c>
      <c r="W107" s="30">
        <f t="shared" ref="W107" si="98">SUM(G107:V107)</f>
        <v>12</v>
      </c>
      <c r="X107" s="31">
        <v>0</v>
      </c>
      <c r="Y107" s="30">
        <f t="shared" ref="Y107" si="99">W107-X107</f>
        <v>12</v>
      </c>
    </row>
    <row r="108" spans="1:29" ht="11.45" customHeight="1" x14ac:dyDescent="0.25">
      <c r="A108" s="26">
        <v>27</v>
      </c>
      <c r="B108" s="26"/>
      <c r="C108" s="27"/>
      <c r="D108" s="26" t="s">
        <v>267</v>
      </c>
      <c r="E108" s="26" t="s">
        <v>268</v>
      </c>
      <c r="F108" s="26" t="s">
        <v>269</v>
      </c>
      <c r="G108" s="28">
        <v>0</v>
      </c>
      <c r="H108" s="28">
        <v>0</v>
      </c>
      <c r="I108" s="28"/>
      <c r="J108" s="28"/>
      <c r="K108" s="29">
        <v>0</v>
      </c>
      <c r="L108" s="29">
        <v>0</v>
      </c>
      <c r="M108" s="29">
        <v>0</v>
      </c>
      <c r="N108" s="29">
        <v>0</v>
      </c>
      <c r="O108" s="29">
        <v>5</v>
      </c>
      <c r="P108" s="29">
        <v>7</v>
      </c>
      <c r="Q108" s="29">
        <v>0</v>
      </c>
      <c r="R108" s="29">
        <v>0</v>
      </c>
      <c r="S108" s="29"/>
      <c r="T108" s="29"/>
      <c r="U108" s="29">
        <v>0</v>
      </c>
      <c r="V108" s="29">
        <v>0</v>
      </c>
      <c r="W108" s="30">
        <f t="shared" ref="W108" si="100">SUM(G108:V108)</f>
        <v>12</v>
      </c>
      <c r="X108" s="31">
        <v>0</v>
      </c>
      <c r="Y108" s="30">
        <f t="shared" ref="Y108" si="101">W108-X108</f>
        <v>12</v>
      </c>
    </row>
    <row r="109" spans="1:29" ht="11.45" customHeight="1" x14ac:dyDescent="0.25">
      <c r="A109" s="26">
        <v>28</v>
      </c>
      <c r="B109" s="26"/>
      <c r="C109" s="27"/>
      <c r="D109" s="26" t="s">
        <v>344</v>
      </c>
      <c r="E109" s="26" t="s">
        <v>370</v>
      </c>
      <c r="F109" s="26" t="s">
        <v>371</v>
      </c>
      <c r="G109" s="28">
        <v>0</v>
      </c>
      <c r="H109" s="28">
        <v>0</v>
      </c>
      <c r="I109" s="28"/>
      <c r="J109" s="28"/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>
        <v>6</v>
      </c>
      <c r="V109" s="29">
        <v>5</v>
      </c>
      <c r="W109" s="30">
        <f t="shared" ref="W109" si="102">SUM(G109:V109)</f>
        <v>11</v>
      </c>
      <c r="X109" s="31">
        <v>0</v>
      </c>
      <c r="Y109" s="30">
        <f t="shared" ref="Y109" si="103">W109-X109</f>
        <v>11</v>
      </c>
    </row>
    <row r="110" spans="1:29" ht="11.45" customHeight="1" x14ac:dyDescent="0.25">
      <c r="A110" s="26">
        <v>29</v>
      </c>
      <c r="B110" s="26"/>
      <c r="C110" s="27"/>
      <c r="D110" s="26" t="s">
        <v>270</v>
      </c>
      <c r="E110" s="26" t="s">
        <v>271</v>
      </c>
      <c r="F110" s="26" t="s">
        <v>272</v>
      </c>
      <c r="G110" s="28">
        <v>0</v>
      </c>
      <c r="H110" s="28">
        <v>0</v>
      </c>
      <c r="I110" s="28"/>
      <c r="J110" s="28"/>
      <c r="K110" s="29">
        <v>0</v>
      </c>
      <c r="L110" s="29">
        <v>0</v>
      </c>
      <c r="M110" s="29">
        <v>0</v>
      </c>
      <c r="N110" s="29">
        <v>0</v>
      </c>
      <c r="O110" s="29">
        <v>5</v>
      </c>
      <c r="P110" s="29">
        <v>6</v>
      </c>
      <c r="Q110" s="29">
        <v>0</v>
      </c>
      <c r="R110" s="29">
        <v>0</v>
      </c>
      <c r="S110" s="29"/>
      <c r="T110" s="29"/>
      <c r="U110" s="29">
        <v>0</v>
      </c>
      <c r="V110" s="29">
        <v>0</v>
      </c>
      <c r="W110" s="30">
        <f t="shared" ref="W110" si="104">SUM(G110:V110)</f>
        <v>11</v>
      </c>
      <c r="X110" s="31">
        <v>0</v>
      </c>
      <c r="Y110" s="30">
        <f t="shared" ref="Y110" si="105">W110-X110</f>
        <v>11</v>
      </c>
    </row>
    <row r="111" spans="1:29" ht="12.6" customHeight="1" x14ac:dyDescent="0.25">
      <c r="A111" s="26">
        <v>30</v>
      </c>
      <c r="B111" s="26"/>
      <c r="C111" s="27"/>
      <c r="D111" s="26" t="s">
        <v>162</v>
      </c>
      <c r="E111" s="26" t="s">
        <v>177</v>
      </c>
      <c r="F111" s="26" t="s">
        <v>178</v>
      </c>
      <c r="G111" s="28">
        <v>0</v>
      </c>
      <c r="H111" s="28">
        <v>0</v>
      </c>
      <c r="I111" s="28">
        <v>0</v>
      </c>
      <c r="J111" s="28">
        <v>0</v>
      </c>
      <c r="K111" s="29">
        <v>6</v>
      </c>
      <c r="L111" s="29">
        <v>5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/>
      <c r="T111" s="29"/>
      <c r="U111" s="29">
        <v>0</v>
      </c>
      <c r="V111" s="29">
        <v>0</v>
      </c>
      <c r="W111" s="30">
        <f t="shared" si="78"/>
        <v>11</v>
      </c>
      <c r="X111" s="31">
        <v>0</v>
      </c>
      <c r="Y111" s="30">
        <f t="shared" ref="Y111" si="106">W111-X111</f>
        <v>11</v>
      </c>
    </row>
    <row r="112" spans="1:29" ht="12.6" customHeight="1" x14ac:dyDescent="0.25">
      <c r="A112" s="26">
        <v>31</v>
      </c>
      <c r="B112" s="26"/>
      <c r="C112" s="27"/>
      <c r="D112" s="26" t="s">
        <v>270</v>
      </c>
      <c r="E112" s="26" t="s">
        <v>273</v>
      </c>
      <c r="F112" s="26" t="s">
        <v>274</v>
      </c>
      <c r="G112" s="28">
        <v>0</v>
      </c>
      <c r="H112" s="28">
        <v>0</v>
      </c>
      <c r="I112" s="28"/>
      <c r="J112" s="28"/>
      <c r="K112" s="29">
        <v>0</v>
      </c>
      <c r="L112" s="29">
        <v>0</v>
      </c>
      <c r="M112" s="29">
        <v>0</v>
      </c>
      <c r="N112" s="29">
        <v>0</v>
      </c>
      <c r="O112" s="29">
        <v>5</v>
      </c>
      <c r="P112" s="29">
        <v>5</v>
      </c>
      <c r="Q112" s="29">
        <v>0</v>
      </c>
      <c r="R112" s="29">
        <v>0</v>
      </c>
      <c r="S112" s="29"/>
      <c r="T112" s="29"/>
      <c r="U112" s="29">
        <v>0</v>
      </c>
      <c r="V112" s="29">
        <v>0</v>
      </c>
      <c r="W112" s="30">
        <f t="shared" ref="W112" si="107">SUM(G112:V112)</f>
        <v>10</v>
      </c>
      <c r="X112" s="31">
        <v>0</v>
      </c>
      <c r="Y112" s="30">
        <f t="shared" ref="Y112" si="108">W112-X112</f>
        <v>10</v>
      </c>
    </row>
    <row r="113" spans="1:29" ht="12.6" customHeight="1" x14ac:dyDescent="0.25">
      <c r="A113" s="26">
        <v>32</v>
      </c>
      <c r="B113" s="26"/>
      <c r="C113" s="27"/>
      <c r="D113" s="26" t="s">
        <v>179</v>
      </c>
      <c r="E113" s="26" t="s">
        <v>180</v>
      </c>
      <c r="F113" s="26" t="s">
        <v>181</v>
      </c>
      <c r="G113" s="28">
        <v>0</v>
      </c>
      <c r="H113" s="28">
        <v>0</v>
      </c>
      <c r="I113" s="28">
        <v>0</v>
      </c>
      <c r="J113" s="28">
        <v>0</v>
      </c>
      <c r="K113" s="29">
        <v>5</v>
      </c>
      <c r="L113" s="29">
        <v>5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/>
      <c r="T113" s="29"/>
      <c r="U113" s="29">
        <v>0</v>
      </c>
      <c r="V113" s="29">
        <v>0</v>
      </c>
      <c r="W113" s="30">
        <f t="shared" ref="W113" si="109">SUM(G113:V113)</f>
        <v>10</v>
      </c>
      <c r="X113" s="31">
        <v>0</v>
      </c>
      <c r="Y113" s="30">
        <f t="shared" ref="Y113" si="110">W113-X113</f>
        <v>10</v>
      </c>
    </row>
    <row r="114" spans="1:29" ht="12.6" customHeight="1" x14ac:dyDescent="0.25">
      <c r="A114" s="26">
        <v>33</v>
      </c>
      <c r="B114" s="26"/>
      <c r="C114" s="27"/>
      <c r="D114" s="26" t="s">
        <v>275</v>
      </c>
      <c r="E114" s="26" t="s">
        <v>276</v>
      </c>
      <c r="F114" s="26" t="s">
        <v>277</v>
      </c>
      <c r="G114" s="28">
        <v>0</v>
      </c>
      <c r="H114" s="28">
        <v>0</v>
      </c>
      <c r="I114" s="28"/>
      <c r="J114" s="28"/>
      <c r="K114" s="29">
        <v>0</v>
      </c>
      <c r="L114" s="29">
        <v>0</v>
      </c>
      <c r="M114" s="29">
        <v>0</v>
      </c>
      <c r="N114" s="29">
        <v>0</v>
      </c>
      <c r="O114" s="29">
        <v>5</v>
      </c>
      <c r="P114" s="29">
        <v>0</v>
      </c>
      <c r="Q114" s="29">
        <v>0</v>
      </c>
      <c r="R114" s="29">
        <v>0</v>
      </c>
      <c r="S114" s="29"/>
      <c r="T114" s="29"/>
      <c r="U114" s="29">
        <v>0</v>
      </c>
      <c r="V114" s="29">
        <v>0</v>
      </c>
      <c r="W114" s="30">
        <f t="shared" ref="W114" si="111">SUM(G114:V114)</f>
        <v>5</v>
      </c>
      <c r="X114" s="31">
        <v>0</v>
      </c>
      <c r="Y114" s="30">
        <f t="shared" ref="Y114" si="112">W114-X114</f>
        <v>5</v>
      </c>
    </row>
    <row r="115" spans="1:29" ht="0.95" customHeight="1" x14ac:dyDescent="0.25">
      <c r="A115" s="26">
        <v>25</v>
      </c>
      <c r="B115" s="26"/>
      <c r="C115" s="27" t="s">
        <v>66</v>
      </c>
      <c r="D115" s="26" t="s">
        <v>66</v>
      </c>
      <c r="E115" s="26" t="s">
        <v>66</v>
      </c>
      <c r="F115" s="26" t="s">
        <v>66</v>
      </c>
      <c r="G115" s="28">
        <v>0</v>
      </c>
      <c r="H115" s="28">
        <v>0</v>
      </c>
      <c r="I115" s="28">
        <v>0</v>
      </c>
      <c r="J115" s="28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/>
      <c r="T115" s="29"/>
      <c r="U115" s="29">
        <v>0</v>
      </c>
      <c r="V115" s="29">
        <v>0</v>
      </c>
      <c r="W115" s="30">
        <f t="shared" si="78"/>
        <v>0</v>
      </c>
      <c r="X115" s="31">
        <v>0</v>
      </c>
      <c r="Y115" s="30">
        <f t="shared" ref="Y115" si="113">W115-X115</f>
        <v>0</v>
      </c>
    </row>
    <row r="116" spans="1:29" ht="14.1" hidden="1" customHeight="1" x14ac:dyDescent="0.25">
      <c r="A116" s="26">
        <v>12</v>
      </c>
      <c r="B116" s="26" t="s">
        <v>66</v>
      </c>
      <c r="C116" s="27"/>
      <c r="D116" s="26" t="s">
        <v>66</v>
      </c>
      <c r="E116" s="26" t="s">
        <v>66</v>
      </c>
      <c r="F116" s="26" t="s">
        <v>66</v>
      </c>
      <c r="G116" s="28">
        <v>0</v>
      </c>
      <c r="H116" s="28">
        <v>0</v>
      </c>
      <c r="I116" s="28">
        <v>0</v>
      </c>
      <c r="J116" s="28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>
        <v>0</v>
      </c>
      <c r="V116" s="29">
        <v>0</v>
      </c>
      <c r="W116" s="30">
        <f t="shared" si="78"/>
        <v>0</v>
      </c>
      <c r="X116" s="31">
        <v>0</v>
      </c>
      <c r="Y116" s="30">
        <f t="shared" ref="Y116:Y141" si="114">W116-X116</f>
        <v>0</v>
      </c>
      <c r="AB116" s="33">
        <f>COUNTA(G116,I116,K116,M116,O116,S116,U116)</f>
        <v>6</v>
      </c>
      <c r="AC116" s="33">
        <f>COUNTA(H116,J116,L116,N116,P116,T116,V116)</f>
        <v>6</v>
      </c>
    </row>
    <row r="117" spans="1:29" ht="20.100000000000001" hidden="1" customHeight="1" x14ac:dyDescent="0.25">
      <c r="A117" s="26">
        <v>13</v>
      </c>
      <c r="B117" s="26"/>
      <c r="C117" s="27"/>
      <c r="D117" s="26" t="s">
        <v>66</v>
      </c>
      <c r="E117" s="26" t="s">
        <v>66</v>
      </c>
      <c r="F117" s="26" t="s">
        <v>66</v>
      </c>
      <c r="G117" s="28">
        <v>0</v>
      </c>
      <c r="H117" s="28">
        <v>0</v>
      </c>
      <c r="I117" s="28">
        <v>0</v>
      </c>
      <c r="J117" s="28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/>
      <c r="T117" s="29"/>
      <c r="U117" s="29">
        <v>0</v>
      </c>
      <c r="V117" s="29">
        <v>0</v>
      </c>
      <c r="W117" s="30">
        <f t="shared" si="78"/>
        <v>0</v>
      </c>
      <c r="X117" s="31">
        <v>0</v>
      </c>
      <c r="Y117" s="30">
        <f t="shared" si="114"/>
        <v>0</v>
      </c>
    </row>
    <row r="118" spans="1:29" ht="19.5" hidden="1" customHeight="1" x14ac:dyDescent="0.25">
      <c r="A118" s="26">
        <v>14</v>
      </c>
      <c r="B118" s="26"/>
      <c r="C118" s="27"/>
      <c r="D118" s="26" t="s">
        <v>66</v>
      </c>
      <c r="E118" s="26" t="s">
        <v>66</v>
      </c>
      <c r="F118" s="26" t="s">
        <v>66</v>
      </c>
      <c r="G118" s="28">
        <v>0</v>
      </c>
      <c r="H118" s="28">
        <v>0</v>
      </c>
      <c r="I118" s="28">
        <v>0</v>
      </c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/>
      <c r="T118" s="29"/>
      <c r="U118" s="29">
        <v>0</v>
      </c>
      <c r="V118" s="29">
        <v>0</v>
      </c>
      <c r="W118" s="30">
        <f t="shared" si="78"/>
        <v>0</v>
      </c>
      <c r="X118" s="31">
        <v>0</v>
      </c>
      <c r="Y118" s="30">
        <f t="shared" si="114"/>
        <v>0</v>
      </c>
    </row>
    <row r="119" spans="1:29" ht="16.5" hidden="1" customHeight="1" x14ac:dyDescent="0.25">
      <c r="A119" s="26">
        <v>15</v>
      </c>
      <c r="B119" s="26"/>
      <c r="C119" s="27"/>
      <c r="D119" s="26" t="s">
        <v>66</v>
      </c>
      <c r="E119" s="26" t="s">
        <v>66</v>
      </c>
      <c r="F119" s="26" t="s">
        <v>66</v>
      </c>
      <c r="G119" s="28">
        <v>0</v>
      </c>
      <c r="H119" s="28">
        <v>0</v>
      </c>
      <c r="I119" s="28">
        <v>0</v>
      </c>
      <c r="J119" s="28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/>
      <c r="T119" s="29"/>
      <c r="U119" s="29">
        <v>0</v>
      </c>
      <c r="V119" s="29">
        <v>0</v>
      </c>
      <c r="W119" s="30">
        <f t="shared" si="78"/>
        <v>0</v>
      </c>
      <c r="X119" s="31">
        <v>0</v>
      </c>
      <c r="Y119" s="30">
        <f t="shared" ref="Y119" si="115">W119-X119</f>
        <v>0</v>
      </c>
    </row>
    <row r="120" spans="1:29" ht="15" hidden="1" customHeight="1" x14ac:dyDescent="0.25">
      <c r="A120" s="26">
        <v>16</v>
      </c>
      <c r="B120" s="26"/>
      <c r="C120" s="27"/>
      <c r="D120" s="26" t="s">
        <v>66</v>
      </c>
      <c r="E120" s="26" t="s">
        <v>66</v>
      </c>
      <c r="F120" s="26" t="s">
        <v>66</v>
      </c>
      <c r="G120" s="28">
        <v>0</v>
      </c>
      <c r="H120" s="28">
        <v>0</v>
      </c>
      <c r="I120" s="28">
        <v>0</v>
      </c>
      <c r="J120" s="28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/>
      <c r="T120" s="29"/>
      <c r="U120" s="29">
        <v>0</v>
      </c>
      <c r="V120" s="29">
        <v>0</v>
      </c>
      <c r="W120" s="30">
        <f t="shared" si="78"/>
        <v>0</v>
      </c>
      <c r="X120" s="31">
        <v>0</v>
      </c>
      <c r="Y120" s="30">
        <f t="shared" si="114"/>
        <v>0</v>
      </c>
    </row>
    <row r="121" spans="1:29" ht="16.5" hidden="1" customHeight="1" x14ac:dyDescent="0.25">
      <c r="A121" s="26">
        <v>17</v>
      </c>
      <c r="B121" s="26"/>
      <c r="C121" s="27"/>
      <c r="D121" s="26" t="s">
        <v>66</v>
      </c>
      <c r="E121" s="26" t="s">
        <v>66</v>
      </c>
      <c r="F121" s="26" t="s">
        <v>66</v>
      </c>
      <c r="G121" s="28">
        <v>0</v>
      </c>
      <c r="H121" s="28">
        <v>0</v>
      </c>
      <c r="I121" s="28">
        <v>0</v>
      </c>
      <c r="J121" s="28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>
        <v>0</v>
      </c>
      <c r="V121" s="29">
        <v>0</v>
      </c>
      <c r="W121" s="30">
        <f t="shared" si="78"/>
        <v>0</v>
      </c>
      <c r="X121" s="31">
        <v>0</v>
      </c>
      <c r="Y121" s="30">
        <f t="shared" ref="Y121" si="116">W121-X121</f>
        <v>0</v>
      </c>
    </row>
    <row r="122" spans="1:29" ht="17.45" hidden="1" customHeight="1" x14ac:dyDescent="0.25">
      <c r="A122" s="26">
        <v>18</v>
      </c>
      <c r="B122" s="26"/>
      <c r="C122" s="27"/>
      <c r="D122" s="26" t="s">
        <v>66</v>
      </c>
      <c r="E122" s="26" t="s">
        <v>66</v>
      </c>
      <c r="F122" s="26" t="s">
        <v>66</v>
      </c>
      <c r="G122" s="28">
        <v>0</v>
      </c>
      <c r="H122" s="28">
        <v>0</v>
      </c>
      <c r="I122" s="28">
        <v>0</v>
      </c>
      <c r="J122" s="28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/>
      <c r="T122" s="29"/>
      <c r="U122" s="29">
        <v>0</v>
      </c>
      <c r="V122" s="29">
        <v>0</v>
      </c>
      <c r="W122" s="30">
        <f t="shared" si="78"/>
        <v>0</v>
      </c>
      <c r="X122" s="31">
        <v>0</v>
      </c>
      <c r="Y122" s="30">
        <f t="shared" si="114"/>
        <v>0</v>
      </c>
      <c r="AB122" s="33">
        <f>COUNTA(G122,I122,K122,M122,O122,S122,U122)</f>
        <v>6</v>
      </c>
      <c r="AC122" s="33">
        <f>COUNTA(H122,J122,L122,N122,P122,T122,V122)</f>
        <v>6</v>
      </c>
    </row>
    <row r="123" spans="1:29" ht="5.0999999999999996" hidden="1" customHeight="1" x14ac:dyDescent="0.25">
      <c r="A123" s="26">
        <v>19</v>
      </c>
      <c r="B123" s="26"/>
      <c r="C123" s="27"/>
      <c r="D123" s="26" t="s">
        <v>66</v>
      </c>
      <c r="E123" s="26" t="s">
        <v>66</v>
      </c>
      <c r="F123" s="26" t="s">
        <v>66</v>
      </c>
      <c r="G123" s="28">
        <v>0</v>
      </c>
      <c r="H123" s="28">
        <v>0</v>
      </c>
      <c r="I123" s="28">
        <v>0</v>
      </c>
      <c r="J123" s="28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>
        <v>0</v>
      </c>
      <c r="V123" s="29">
        <v>0</v>
      </c>
      <c r="W123" s="30">
        <f t="shared" si="78"/>
        <v>0</v>
      </c>
      <c r="X123" s="31">
        <v>0</v>
      </c>
      <c r="Y123" s="30">
        <f t="shared" si="114"/>
        <v>0</v>
      </c>
    </row>
    <row r="124" spans="1:29" ht="15" hidden="1" customHeight="1" x14ac:dyDescent="0.25">
      <c r="A124" s="26">
        <v>20</v>
      </c>
      <c r="B124" s="26"/>
      <c r="C124" s="27"/>
      <c r="D124" s="26" t="s">
        <v>66</v>
      </c>
      <c r="E124" s="26" t="s">
        <v>66</v>
      </c>
      <c r="F124" s="26" t="s">
        <v>66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/>
      <c r="T124" s="29"/>
      <c r="U124" s="29">
        <v>0</v>
      </c>
      <c r="V124" s="29">
        <v>0</v>
      </c>
      <c r="W124" s="30">
        <f t="shared" si="78"/>
        <v>0</v>
      </c>
      <c r="X124" s="31">
        <v>0</v>
      </c>
      <c r="Y124" s="30">
        <f t="shared" ref="Y124:Y129" si="117">W124-X124</f>
        <v>0</v>
      </c>
    </row>
    <row r="125" spans="1:29" ht="16.5" hidden="1" customHeight="1" x14ac:dyDescent="0.25">
      <c r="A125" s="26">
        <v>21</v>
      </c>
      <c r="B125" s="26"/>
      <c r="C125" s="27"/>
      <c r="D125" s="26" t="s">
        <v>66</v>
      </c>
      <c r="E125" s="26" t="s">
        <v>66</v>
      </c>
      <c r="F125" s="26" t="s">
        <v>66</v>
      </c>
      <c r="G125" s="28">
        <v>0</v>
      </c>
      <c r="H125" s="28">
        <v>0</v>
      </c>
      <c r="I125" s="28">
        <v>0</v>
      </c>
      <c r="J125" s="28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>
        <v>0</v>
      </c>
      <c r="V125" s="29">
        <v>0</v>
      </c>
      <c r="W125" s="30">
        <f t="shared" si="78"/>
        <v>0</v>
      </c>
      <c r="X125" s="31">
        <v>0</v>
      </c>
      <c r="Y125" s="30">
        <f t="shared" ref="Y125" si="118">W125-X125</f>
        <v>0</v>
      </c>
    </row>
    <row r="126" spans="1:29" ht="15.95" hidden="1" customHeight="1" x14ac:dyDescent="0.25">
      <c r="A126" s="26">
        <v>22</v>
      </c>
      <c r="B126" s="26"/>
      <c r="C126" s="27"/>
      <c r="D126" s="26" t="s">
        <v>66</v>
      </c>
      <c r="E126" s="26" t="s">
        <v>66</v>
      </c>
      <c r="F126" s="26" t="s">
        <v>66</v>
      </c>
      <c r="G126" s="28">
        <v>0</v>
      </c>
      <c r="H126" s="28">
        <v>0</v>
      </c>
      <c r="I126" s="28">
        <v>0</v>
      </c>
      <c r="J126" s="28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/>
      <c r="T126" s="29"/>
      <c r="U126" s="29">
        <v>0</v>
      </c>
      <c r="V126" s="29">
        <v>0</v>
      </c>
      <c r="W126" s="30">
        <f t="shared" si="78"/>
        <v>0</v>
      </c>
      <c r="X126" s="31">
        <v>0</v>
      </c>
      <c r="Y126" s="30">
        <f t="shared" si="117"/>
        <v>0</v>
      </c>
    </row>
    <row r="127" spans="1:29" ht="18.95" hidden="1" customHeight="1" x14ac:dyDescent="0.25">
      <c r="A127" s="26">
        <v>23</v>
      </c>
      <c r="B127" s="26"/>
      <c r="C127" s="27"/>
      <c r="D127" s="26" t="s">
        <v>66</v>
      </c>
      <c r="E127" s="26" t="s">
        <v>66</v>
      </c>
      <c r="F127" s="26" t="s">
        <v>66</v>
      </c>
      <c r="G127" s="28">
        <v>0</v>
      </c>
      <c r="H127" s="28">
        <v>0</v>
      </c>
      <c r="I127" s="28">
        <v>0</v>
      </c>
      <c r="J127" s="28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/>
      <c r="T127" s="29"/>
      <c r="U127" s="29">
        <v>0</v>
      </c>
      <c r="V127" s="29">
        <v>0</v>
      </c>
      <c r="W127" s="30">
        <f t="shared" si="78"/>
        <v>0</v>
      </c>
      <c r="X127" s="31">
        <v>0</v>
      </c>
      <c r="Y127" s="30">
        <f t="shared" ref="Y127" si="119">W127-X127</f>
        <v>0</v>
      </c>
    </row>
    <row r="128" spans="1:29" ht="19.5" hidden="1" customHeight="1" x14ac:dyDescent="0.25">
      <c r="A128" s="26">
        <v>24</v>
      </c>
      <c r="B128" s="26"/>
      <c r="C128" s="27"/>
      <c r="D128" s="26" t="s">
        <v>66</v>
      </c>
      <c r="E128" s="26" t="s">
        <v>66</v>
      </c>
      <c r="F128" s="26" t="s">
        <v>66</v>
      </c>
      <c r="G128" s="28">
        <v>0</v>
      </c>
      <c r="H128" s="28">
        <v>0</v>
      </c>
      <c r="I128" s="28">
        <v>0</v>
      </c>
      <c r="J128" s="28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>
        <v>0</v>
      </c>
      <c r="V128" s="29">
        <v>0</v>
      </c>
      <c r="W128" s="30">
        <f t="shared" si="78"/>
        <v>0</v>
      </c>
      <c r="X128" s="31">
        <v>0</v>
      </c>
      <c r="Y128" s="30">
        <f t="shared" si="117"/>
        <v>0</v>
      </c>
    </row>
    <row r="129" spans="1:26" ht="11.1" hidden="1" customHeight="1" x14ac:dyDescent="0.25">
      <c r="A129" s="26">
        <v>25</v>
      </c>
      <c r="B129" s="26"/>
      <c r="C129" s="27"/>
      <c r="D129" s="26" t="s">
        <v>66</v>
      </c>
      <c r="E129" s="26" t="s">
        <v>66</v>
      </c>
      <c r="F129" s="26" t="s">
        <v>66</v>
      </c>
      <c r="G129" s="28">
        <v>0</v>
      </c>
      <c r="H129" s="28">
        <v>0</v>
      </c>
      <c r="I129" s="28">
        <v>0</v>
      </c>
      <c r="J129" s="28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/>
      <c r="T129" s="29"/>
      <c r="U129" s="29">
        <v>0</v>
      </c>
      <c r="V129" s="29">
        <v>0</v>
      </c>
      <c r="W129" s="30">
        <f t="shared" si="78"/>
        <v>0</v>
      </c>
      <c r="X129" s="31">
        <v>0</v>
      </c>
      <c r="Y129" s="30">
        <f t="shared" si="117"/>
        <v>0</v>
      </c>
    </row>
    <row r="130" spans="1:26" ht="20.100000000000001" hidden="1" customHeight="1" x14ac:dyDescent="0.25">
      <c r="A130" s="26">
        <v>26</v>
      </c>
      <c r="B130" s="26"/>
      <c r="C130" s="27"/>
      <c r="D130" s="26" t="s">
        <v>66</v>
      </c>
      <c r="E130" s="26" t="s">
        <v>66</v>
      </c>
      <c r="F130" s="26" t="s">
        <v>66</v>
      </c>
      <c r="G130" s="28">
        <v>0</v>
      </c>
      <c r="H130" s="28">
        <v>0</v>
      </c>
      <c r="I130" s="28">
        <v>0</v>
      </c>
      <c r="J130" s="28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>
        <v>0</v>
      </c>
      <c r="V130" s="29">
        <v>0</v>
      </c>
      <c r="W130" s="30">
        <f t="shared" si="78"/>
        <v>0</v>
      </c>
      <c r="X130" s="31">
        <v>0</v>
      </c>
      <c r="Y130" s="30">
        <f t="shared" ref="Y130" si="120">W130-X130</f>
        <v>0</v>
      </c>
    </row>
    <row r="131" spans="1:26" ht="17.100000000000001" hidden="1" customHeight="1" x14ac:dyDescent="0.25">
      <c r="A131" s="26">
        <v>27</v>
      </c>
      <c r="B131" s="26"/>
      <c r="C131" s="27"/>
      <c r="D131" s="26" t="s">
        <v>66</v>
      </c>
      <c r="E131" s="26" t="s">
        <v>66</v>
      </c>
      <c r="F131" s="26" t="s">
        <v>66</v>
      </c>
      <c r="G131" s="28">
        <v>0</v>
      </c>
      <c r="H131" s="28">
        <v>0</v>
      </c>
      <c r="I131" s="28">
        <v>0</v>
      </c>
      <c r="J131" s="28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/>
      <c r="T131" s="29"/>
      <c r="U131" s="29">
        <v>0</v>
      </c>
      <c r="V131" s="29">
        <v>0</v>
      </c>
      <c r="W131" s="30">
        <f t="shared" si="78"/>
        <v>0</v>
      </c>
      <c r="X131" s="31">
        <v>0</v>
      </c>
      <c r="Y131" s="30">
        <f t="shared" ref="Y131" si="121">W131-X131</f>
        <v>0</v>
      </c>
    </row>
    <row r="132" spans="1:26" ht="14.45" hidden="1" customHeight="1" x14ac:dyDescent="0.25">
      <c r="A132" s="26">
        <v>28</v>
      </c>
      <c r="B132" s="26"/>
      <c r="C132" s="27"/>
      <c r="D132" s="26" t="s">
        <v>66</v>
      </c>
      <c r="E132" s="26" t="s">
        <v>66</v>
      </c>
      <c r="F132" s="26" t="s">
        <v>66</v>
      </c>
      <c r="G132" s="28">
        <v>0</v>
      </c>
      <c r="H132" s="28">
        <v>0</v>
      </c>
      <c r="I132" s="28">
        <v>0</v>
      </c>
      <c r="J132" s="28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>
        <v>0</v>
      </c>
      <c r="V132" s="29">
        <v>0</v>
      </c>
      <c r="W132" s="30">
        <f t="shared" si="78"/>
        <v>0</v>
      </c>
      <c r="X132" s="31">
        <v>0</v>
      </c>
      <c r="Y132" s="30">
        <f t="shared" ref="Y132" si="122">W132-X132</f>
        <v>0</v>
      </c>
    </row>
    <row r="133" spans="1:26" ht="9" hidden="1" customHeight="1" x14ac:dyDescent="0.25">
      <c r="A133" s="26">
        <v>29</v>
      </c>
      <c r="B133" s="26"/>
      <c r="C133" s="27"/>
      <c r="D133" s="26" t="s">
        <v>66</v>
      </c>
      <c r="E133" s="26" t="s">
        <v>66</v>
      </c>
      <c r="F133" s="26" t="s">
        <v>66</v>
      </c>
      <c r="G133" s="28">
        <v>0</v>
      </c>
      <c r="H133" s="28">
        <v>0</v>
      </c>
      <c r="I133" s="28">
        <v>0</v>
      </c>
      <c r="J133" s="28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/>
      <c r="T133" s="29"/>
      <c r="U133" s="29">
        <v>0</v>
      </c>
      <c r="V133" s="29">
        <v>0</v>
      </c>
      <c r="W133" s="30">
        <f t="shared" si="78"/>
        <v>0</v>
      </c>
      <c r="X133" s="31">
        <v>0</v>
      </c>
      <c r="Y133" s="30">
        <f t="shared" si="114"/>
        <v>0</v>
      </c>
    </row>
    <row r="134" spans="1:26" ht="15" hidden="1" customHeight="1" x14ac:dyDescent="0.25">
      <c r="A134" s="26">
        <v>30</v>
      </c>
      <c r="B134" s="26"/>
      <c r="C134" s="27"/>
      <c r="D134" s="26" t="s">
        <v>66</v>
      </c>
      <c r="E134" s="26" t="s">
        <v>66</v>
      </c>
      <c r="F134" s="26" t="s">
        <v>66</v>
      </c>
      <c r="G134" s="28">
        <v>0</v>
      </c>
      <c r="H134" s="28">
        <v>0</v>
      </c>
      <c r="I134" s="28">
        <v>0</v>
      </c>
      <c r="J134" s="28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>
        <v>0</v>
      </c>
      <c r="V134" s="29">
        <v>0</v>
      </c>
      <c r="W134" s="30">
        <f t="shared" si="78"/>
        <v>0</v>
      </c>
      <c r="X134" s="31">
        <v>0</v>
      </c>
      <c r="Y134" s="30">
        <f t="shared" ref="Y134" si="123">W134-X134</f>
        <v>0</v>
      </c>
    </row>
    <row r="135" spans="1:26" ht="12" hidden="1" customHeight="1" x14ac:dyDescent="0.25">
      <c r="A135" s="26">
        <v>31</v>
      </c>
      <c r="B135" s="26"/>
      <c r="C135" s="27"/>
      <c r="D135" s="26" t="s">
        <v>66</v>
      </c>
      <c r="E135" s="26" t="s">
        <v>66</v>
      </c>
      <c r="F135" s="26" t="s">
        <v>66</v>
      </c>
      <c r="G135" s="28">
        <v>0</v>
      </c>
      <c r="H135" s="28">
        <v>0</v>
      </c>
      <c r="I135" s="28">
        <v>0</v>
      </c>
      <c r="J135" s="28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/>
      <c r="T135" s="29"/>
      <c r="U135" s="29">
        <v>0</v>
      </c>
      <c r="V135" s="29">
        <v>0</v>
      </c>
      <c r="W135" s="30">
        <f t="shared" si="78"/>
        <v>0</v>
      </c>
      <c r="X135" s="31">
        <v>0</v>
      </c>
      <c r="Y135" s="30">
        <f t="shared" si="114"/>
        <v>0</v>
      </c>
    </row>
    <row r="136" spans="1:26" ht="18.95" hidden="1" customHeight="1" x14ac:dyDescent="0.25">
      <c r="A136" s="26">
        <v>32</v>
      </c>
      <c r="B136" s="26"/>
      <c r="C136" s="27"/>
      <c r="D136" s="26" t="s">
        <v>66</v>
      </c>
      <c r="E136" s="26" t="s">
        <v>66</v>
      </c>
      <c r="F136" s="26" t="s">
        <v>66</v>
      </c>
      <c r="G136" s="28">
        <v>0</v>
      </c>
      <c r="H136" s="28">
        <v>0</v>
      </c>
      <c r="I136" s="28">
        <v>0</v>
      </c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/>
      <c r="T136" s="29"/>
      <c r="U136" s="29">
        <v>0</v>
      </c>
      <c r="V136" s="29">
        <v>0</v>
      </c>
      <c r="W136" s="30">
        <f t="shared" si="78"/>
        <v>0</v>
      </c>
      <c r="X136" s="31">
        <v>0</v>
      </c>
      <c r="Y136" s="30">
        <f t="shared" ref="Y136" si="124">W136-X136</f>
        <v>0</v>
      </c>
    </row>
    <row r="137" spans="1:26" ht="14.1" hidden="1" customHeight="1" x14ac:dyDescent="0.25">
      <c r="A137" s="26">
        <v>33</v>
      </c>
      <c r="B137" s="26"/>
      <c r="C137" s="27"/>
      <c r="D137" s="26" t="s">
        <v>66</v>
      </c>
      <c r="E137" s="26" t="s">
        <v>66</v>
      </c>
      <c r="F137" s="26" t="s">
        <v>66</v>
      </c>
      <c r="G137" s="28">
        <v>0</v>
      </c>
      <c r="H137" s="28">
        <v>0</v>
      </c>
      <c r="I137" s="28">
        <v>0</v>
      </c>
      <c r="J137" s="28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/>
      <c r="T137" s="29"/>
      <c r="U137" s="29">
        <v>0</v>
      </c>
      <c r="V137" s="29">
        <v>0</v>
      </c>
      <c r="W137" s="30">
        <f t="shared" si="78"/>
        <v>0</v>
      </c>
      <c r="X137" s="31">
        <v>0</v>
      </c>
      <c r="Y137" s="30">
        <f t="shared" si="114"/>
        <v>0</v>
      </c>
    </row>
    <row r="138" spans="1:26" ht="15" hidden="1" customHeight="1" x14ac:dyDescent="0.25">
      <c r="A138" s="26">
        <v>34</v>
      </c>
      <c r="B138" s="26"/>
      <c r="C138" s="27"/>
      <c r="D138" s="26" t="s">
        <v>66</v>
      </c>
      <c r="E138" s="26" t="s">
        <v>66</v>
      </c>
      <c r="F138" s="26" t="s">
        <v>66</v>
      </c>
      <c r="G138" s="28">
        <v>0</v>
      </c>
      <c r="H138" s="28">
        <v>0</v>
      </c>
      <c r="I138" s="28">
        <v>0</v>
      </c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/>
      <c r="T138" s="29"/>
      <c r="U138" s="29">
        <v>0</v>
      </c>
      <c r="V138" s="29">
        <v>0</v>
      </c>
      <c r="W138" s="30">
        <f t="shared" si="78"/>
        <v>0</v>
      </c>
      <c r="X138" s="31">
        <v>0</v>
      </c>
      <c r="Y138" s="30">
        <f t="shared" ref="Y138" si="125">W138-X138</f>
        <v>0</v>
      </c>
    </row>
    <row r="139" spans="1:26" ht="15.6" hidden="1" customHeight="1" x14ac:dyDescent="0.25">
      <c r="A139" s="26">
        <v>35</v>
      </c>
      <c r="B139" s="26"/>
      <c r="C139" s="27"/>
      <c r="D139" s="26" t="s">
        <v>66</v>
      </c>
      <c r="E139" s="26" t="s">
        <v>66</v>
      </c>
      <c r="F139" s="26" t="s">
        <v>66</v>
      </c>
      <c r="G139" s="28">
        <v>0</v>
      </c>
      <c r="H139" s="28">
        <v>0</v>
      </c>
      <c r="I139" s="28">
        <v>0</v>
      </c>
      <c r="J139" s="28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/>
      <c r="T139" s="29"/>
      <c r="U139" s="29">
        <v>0</v>
      </c>
      <c r="V139" s="29">
        <v>0</v>
      </c>
      <c r="W139" s="30">
        <f t="shared" si="78"/>
        <v>0</v>
      </c>
      <c r="X139" s="31">
        <v>0</v>
      </c>
      <c r="Y139" s="30">
        <f t="shared" ref="Y139" si="126">W139-X139</f>
        <v>0</v>
      </c>
    </row>
    <row r="140" spans="1:26" ht="12" hidden="1" customHeight="1" x14ac:dyDescent="0.25">
      <c r="A140" s="26">
        <v>36</v>
      </c>
      <c r="B140" s="26"/>
      <c r="C140" s="27"/>
      <c r="D140" s="26" t="s">
        <v>66</v>
      </c>
      <c r="E140" s="26" t="s">
        <v>66</v>
      </c>
      <c r="F140" s="26" t="s">
        <v>66</v>
      </c>
      <c r="G140" s="28">
        <v>0</v>
      </c>
      <c r="H140" s="28">
        <v>0</v>
      </c>
      <c r="I140" s="28">
        <v>0</v>
      </c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/>
      <c r="T140" s="29"/>
      <c r="U140" s="29">
        <v>0</v>
      </c>
      <c r="V140" s="29">
        <v>0</v>
      </c>
      <c r="W140" s="30">
        <f t="shared" si="78"/>
        <v>0</v>
      </c>
      <c r="X140" s="31">
        <v>0</v>
      </c>
      <c r="Y140" s="30">
        <f t="shared" si="114"/>
        <v>0</v>
      </c>
    </row>
    <row r="141" spans="1:26" ht="13.5" hidden="1" customHeight="1" x14ac:dyDescent="0.25">
      <c r="A141" s="26">
        <v>37</v>
      </c>
      <c r="B141" s="26"/>
      <c r="C141" s="27"/>
      <c r="D141" s="26" t="s">
        <v>78</v>
      </c>
      <c r="E141" s="26" t="s">
        <v>66</v>
      </c>
      <c r="F141" s="26" t="s">
        <v>66</v>
      </c>
      <c r="G141" s="28">
        <v>0</v>
      </c>
      <c r="H141" s="28">
        <v>0</v>
      </c>
      <c r="I141" s="28">
        <v>0</v>
      </c>
      <c r="J141" s="28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/>
      <c r="T141" s="29"/>
      <c r="U141" s="29">
        <v>0</v>
      </c>
      <c r="V141" s="29">
        <v>0</v>
      </c>
      <c r="W141" s="30">
        <f t="shared" si="78"/>
        <v>0</v>
      </c>
      <c r="X141" s="31">
        <v>0</v>
      </c>
      <c r="Y141" s="30">
        <f t="shared" si="114"/>
        <v>0</v>
      </c>
    </row>
    <row r="142" spans="1:26" ht="18" hidden="1" customHeight="1" x14ac:dyDescent="0.25">
      <c r="A142" s="26" t="s">
        <v>66</v>
      </c>
      <c r="B142" s="26"/>
      <c r="C142" s="27"/>
      <c r="D142" s="26"/>
      <c r="E142" s="26" t="s">
        <v>66</v>
      </c>
      <c r="F142" s="26"/>
      <c r="G142" s="28"/>
      <c r="H142" s="28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30"/>
      <c r="X142" s="31"/>
      <c r="Y142" s="30"/>
    </row>
    <row r="143" spans="1:26" ht="10.5" customHeight="1" x14ac:dyDescent="0.25">
      <c r="A143" s="26"/>
      <c r="B143" s="26"/>
      <c r="C143" s="26" t="s">
        <v>66</v>
      </c>
      <c r="D143" s="26" t="s">
        <v>66</v>
      </c>
      <c r="E143" s="26" t="s">
        <v>66</v>
      </c>
      <c r="F143" s="26" t="s">
        <v>66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30"/>
      <c r="X143" s="44"/>
      <c r="Y143" s="30"/>
      <c r="Z143" s="32"/>
    </row>
    <row r="144" spans="1:26" ht="15.95" customHeight="1" x14ac:dyDescent="0.25">
      <c r="A144" s="67" t="s">
        <v>19</v>
      </c>
      <c r="B144" s="67"/>
      <c r="C144" s="68"/>
      <c r="D144" s="68"/>
      <c r="E144" s="68"/>
      <c r="F144" s="67"/>
      <c r="G144" s="69"/>
      <c r="H144" s="69"/>
      <c r="I144" s="69"/>
      <c r="J144" s="69"/>
    </row>
    <row r="145" spans="1:29" s="39" customFormat="1" ht="26.25" customHeight="1" x14ac:dyDescent="0.25">
      <c r="A145" s="89" t="str">
        <f>A$4</f>
        <v>CL</v>
      </c>
      <c r="B145" s="89"/>
      <c r="C145" s="70" t="str">
        <f t="shared" ref="C145:Y145" si="127">C$4</f>
        <v>EQUIPE</v>
      </c>
      <c r="D145" s="71" t="str">
        <f t="shared" si="127"/>
        <v>CARROS (Fab/Modelo/Ano)</v>
      </c>
      <c r="E145" s="71" t="str">
        <f t="shared" si="127"/>
        <v>PILOTO (S)</v>
      </c>
      <c r="F145" s="71" t="str">
        <f t="shared" si="127"/>
        <v>NAVEGADOR (ES)</v>
      </c>
      <c r="G145" s="72" t="s">
        <v>81</v>
      </c>
      <c r="H145" s="72" t="s">
        <v>70</v>
      </c>
      <c r="I145" s="72" t="s">
        <v>67</v>
      </c>
      <c r="J145" s="72" t="s">
        <v>70</v>
      </c>
      <c r="K145" s="72" t="s">
        <v>17</v>
      </c>
      <c r="L145" s="72" t="s">
        <v>70</v>
      </c>
      <c r="M145" s="72" t="s">
        <v>68</v>
      </c>
      <c r="N145" s="72" t="s">
        <v>70</v>
      </c>
      <c r="O145" s="72" t="s">
        <v>69</v>
      </c>
      <c r="P145" s="72" t="s">
        <v>70</v>
      </c>
      <c r="Q145" s="72" t="s">
        <v>76</v>
      </c>
      <c r="R145" s="72" t="s">
        <v>70</v>
      </c>
      <c r="S145" s="72" t="str">
        <f t="shared" si="127"/>
        <v>INTER 1</v>
      </c>
      <c r="T145" s="72" t="s">
        <v>70</v>
      </c>
      <c r="U145" s="72" t="str">
        <f t="shared" si="127"/>
        <v>Fluminense</v>
      </c>
      <c r="V145" s="72" t="s">
        <v>70</v>
      </c>
      <c r="W145" s="72" t="str">
        <f t="shared" si="127"/>
        <v>SOMA</v>
      </c>
      <c r="X145" s="72" t="str">
        <f t="shared" si="127"/>
        <v>N-3</v>
      </c>
      <c r="Y145" s="72" t="str">
        <f t="shared" si="127"/>
        <v>TOTAL</v>
      </c>
      <c r="Z145" s="51"/>
    </row>
    <row r="146" spans="1:29" ht="15.95" hidden="1" customHeight="1" x14ac:dyDescent="0.25">
      <c r="A146" s="26" t="s">
        <v>3</v>
      </c>
      <c r="B146" s="26">
        <v>1</v>
      </c>
      <c r="C146" s="26"/>
      <c r="D146" s="26"/>
      <c r="E146" s="26"/>
      <c r="F146" s="27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30">
        <f t="shared" ref="W146:W197" si="128">SUM(G146:V146)</f>
        <v>0</v>
      </c>
      <c r="X146" s="44"/>
      <c r="Y146" s="30">
        <f t="shared" ref="Y146:Y197" si="129">W146-X146</f>
        <v>0</v>
      </c>
      <c r="Z146" s="73" t="s">
        <v>46</v>
      </c>
      <c r="AB146" s="33">
        <f t="shared" ref="AB146:AB154" si="130">COUNTA(G146,I146,K146,M146,O146,S146,U146)</f>
        <v>0</v>
      </c>
      <c r="AC146" s="33">
        <f t="shared" ref="AC146:AC154" si="131">COUNTA(H146,J146,L146,N146,P146,T146,V146)</f>
        <v>0</v>
      </c>
    </row>
    <row r="147" spans="1:29" ht="15.95" hidden="1" customHeight="1" x14ac:dyDescent="0.25">
      <c r="A147" s="26" t="s">
        <v>4</v>
      </c>
      <c r="B147" s="26"/>
      <c r="C147" s="26"/>
      <c r="D147" s="26"/>
      <c r="E147" s="26"/>
      <c r="F147" s="27"/>
      <c r="G147" s="28"/>
      <c r="H147" s="28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30">
        <f t="shared" si="128"/>
        <v>0</v>
      </c>
      <c r="X147" s="44"/>
      <c r="Y147" s="30">
        <f t="shared" si="129"/>
        <v>0</v>
      </c>
      <c r="Z147" s="73" t="s">
        <v>45</v>
      </c>
      <c r="AB147" s="33">
        <f t="shared" si="130"/>
        <v>0</v>
      </c>
      <c r="AC147" s="33">
        <f t="shared" si="131"/>
        <v>0</v>
      </c>
    </row>
    <row r="148" spans="1:29" ht="15.95" hidden="1" customHeight="1" x14ac:dyDescent="0.25">
      <c r="A148" s="26" t="s">
        <v>5</v>
      </c>
      <c r="B148" s="26"/>
      <c r="C148" s="26"/>
      <c r="D148" s="26"/>
      <c r="E148" s="26"/>
      <c r="F148" s="27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30">
        <f t="shared" si="128"/>
        <v>0</v>
      </c>
      <c r="X148" s="44"/>
      <c r="Y148" s="30">
        <f t="shared" si="129"/>
        <v>0</v>
      </c>
      <c r="Z148" s="73" t="s">
        <v>47</v>
      </c>
      <c r="AB148" s="33">
        <f t="shared" si="130"/>
        <v>0</v>
      </c>
      <c r="AC148" s="33">
        <f t="shared" si="131"/>
        <v>0</v>
      </c>
    </row>
    <row r="149" spans="1:29" ht="15.95" hidden="1" customHeight="1" x14ac:dyDescent="0.25">
      <c r="A149" s="26" t="s">
        <v>6</v>
      </c>
      <c r="B149" s="30">
        <v>1</v>
      </c>
      <c r="C149" s="26"/>
      <c r="D149" s="26"/>
      <c r="E149" s="26"/>
      <c r="F149" s="27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30">
        <f t="shared" si="128"/>
        <v>0</v>
      </c>
      <c r="X149" s="44"/>
      <c r="Y149" s="30">
        <f t="shared" si="129"/>
        <v>0</v>
      </c>
      <c r="Z149" s="73"/>
      <c r="AB149" s="33">
        <f t="shared" si="130"/>
        <v>0</v>
      </c>
      <c r="AC149" s="33">
        <f t="shared" si="131"/>
        <v>0</v>
      </c>
    </row>
    <row r="150" spans="1:29" ht="15.95" hidden="1" customHeight="1" x14ac:dyDescent="0.25">
      <c r="A150" s="26" t="s">
        <v>7</v>
      </c>
      <c r="B150" s="30">
        <v>1</v>
      </c>
      <c r="C150" s="26"/>
      <c r="D150" s="26"/>
      <c r="E150" s="26"/>
      <c r="F150" s="27"/>
      <c r="G150" s="28"/>
      <c r="H150" s="28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30">
        <f t="shared" si="128"/>
        <v>0</v>
      </c>
      <c r="X150" s="44"/>
      <c r="Y150" s="30">
        <f t="shared" si="129"/>
        <v>0</v>
      </c>
      <c r="Z150" s="73"/>
      <c r="AB150" s="33">
        <f t="shared" si="130"/>
        <v>0</v>
      </c>
      <c r="AC150" s="33">
        <f t="shared" si="131"/>
        <v>0</v>
      </c>
    </row>
    <row r="151" spans="1:29" ht="15.95" hidden="1" customHeight="1" x14ac:dyDescent="0.25">
      <c r="A151" s="26" t="s">
        <v>8</v>
      </c>
      <c r="B151" s="30"/>
      <c r="C151" s="26"/>
      <c r="D151" s="26"/>
      <c r="E151" s="26"/>
      <c r="F151" s="27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30">
        <f t="shared" si="128"/>
        <v>0</v>
      </c>
      <c r="X151" s="44"/>
      <c r="Y151" s="30">
        <f t="shared" si="129"/>
        <v>0</v>
      </c>
      <c r="Z151" s="73"/>
      <c r="AB151" s="33">
        <f t="shared" si="130"/>
        <v>0</v>
      </c>
      <c r="AC151" s="33">
        <f t="shared" si="131"/>
        <v>0</v>
      </c>
    </row>
    <row r="152" spans="1:29" ht="15.95" hidden="1" customHeight="1" x14ac:dyDescent="0.25">
      <c r="A152" s="26" t="s">
        <v>9</v>
      </c>
      <c r="B152" s="30"/>
      <c r="C152" s="26"/>
      <c r="D152" s="26"/>
      <c r="E152" s="26"/>
      <c r="F152" s="27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30">
        <f t="shared" si="128"/>
        <v>0</v>
      </c>
      <c r="X152" s="44"/>
      <c r="Y152" s="30">
        <f t="shared" si="129"/>
        <v>0</v>
      </c>
      <c r="Z152" s="73"/>
      <c r="AB152" s="33">
        <f t="shared" si="130"/>
        <v>0</v>
      </c>
      <c r="AC152" s="33">
        <f t="shared" si="131"/>
        <v>0</v>
      </c>
    </row>
    <row r="153" spans="1:29" ht="15.95" hidden="1" customHeight="1" x14ac:dyDescent="0.25">
      <c r="A153" s="26" t="s">
        <v>10</v>
      </c>
      <c r="B153" s="30"/>
      <c r="C153" s="26"/>
      <c r="D153" s="26"/>
      <c r="E153" s="26"/>
      <c r="F153" s="27"/>
      <c r="G153" s="28"/>
      <c r="H153" s="28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>
        <f t="shared" si="128"/>
        <v>0</v>
      </c>
      <c r="X153" s="44"/>
      <c r="Y153" s="30">
        <f t="shared" si="129"/>
        <v>0</v>
      </c>
      <c r="Z153" s="73"/>
      <c r="AB153" s="33">
        <f t="shared" si="130"/>
        <v>0</v>
      </c>
      <c r="AC153" s="33">
        <f t="shared" si="131"/>
        <v>0</v>
      </c>
    </row>
    <row r="154" spans="1:29" ht="15.95" hidden="1" customHeight="1" thickBot="1" x14ac:dyDescent="0.3">
      <c r="A154" s="26" t="s">
        <v>11</v>
      </c>
      <c r="B154" s="30"/>
      <c r="C154" s="26"/>
      <c r="D154" s="26"/>
      <c r="E154" s="26"/>
      <c r="F154" s="27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30">
        <f t="shared" si="128"/>
        <v>0</v>
      </c>
      <c r="X154" s="44"/>
      <c r="Y154" s="30">
        <f t="shared" si="129"/>
        <v>0</v>
      </c>
      <c r="Z154" s="73"/>
      <c r="AB154" s="33">
        <f t="shared" si="130"/>
        <v>0</v>
      </c>
      <c r="AC154" s="33">
        <f t="shared" si="131"/>
        <v>0</v>
      </c>
    </row>
    <row r="155" spans="1:29" s="39" customFormat="1" ht="12.95" customHeight="1" x14ac:dyDescent="0.25">
      <c r="A155" s="26">
        <v>1</v>
      </c>
      <c r="B155" s="26"/>
      <c r="C155" s="84" t="s">
        <v>96</v>
      </c>
      <c r="D155" s="84" t="s">
        <v>336</v>
      </c>
      <c r="E155" s="84" t="s">
        <v>337</v>
      </c>
      <c r="F155" s="84" t="s">
        <v>338</v>
      </c>
      <c r="G155" s="29">
        <v>25</v>
      </c>
      <c r="H155" s="29">
        <v>5</v>
      </c>
      <c r="I155" s="28">
        <v>0</v>
      </c>
      <c r="J155" s="28">
        <v>0</v>
      </c>
      <c r="K155" s="29">
        <v>22</v>
      </c>
      <c r="L155" s="29">
        <v>5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5</v>
      </c>
      <c r="S155" s="29"/>
      <c r="T155" s="29"/>
      <c r="U155" s="29">
        <v>25</v>
      </c>
      <c r="V155" s="29">
        <v>5</v>
      </c>
      <c r="W155" s="26">
        <f t="shared" ref="W155" si="132">SUM(G155:V155)</f>
        <v>92</v>
      </c>
      <c r="X155" s="44">
        <v>0</v>
      </c>
      <c r="Y155" s="26">
        <f t="shared" ref="Y155" si="133">W155-X155</f>
        <v>92</v>
      </c>
      <c r="Z155" s="83"/>
      <c r="AB155" s="39">
        <f t="shared" ref="AB155" si="134">COUNTA(G155,I155,K155,M155,O155,S155,U155)</f>
        <v>6</v>
      </c>
      <c r="AC155" s="39">
        <f t="shared" ref="AC155" si="135">COUNTA(H155,J155,L155,N155,P155,T155,V155)</f>
        <v>6</v>
      </c>
    </row>
    <row r="156" spans="1:29" s="39" customFormat="1" ht="14.1" hidden="1" customHeight="1" x14ac:dyDescent="0.25">
      <c r="A156" s="26">
        <v>1</v>
      </c>
      <c r="B156" s="26"/>
      <c r="C156" s="26" t="s">
        <v>66</v>
      </c>
      <c r="D156" s="26" t="s">
        <v>182</v>
      </c>
      <c r="E156" s="26" t="s">
        <v>278</v>
      </c>
      <c r="F156" s="26" t="s">
        <v>183</v>
      </c>
      <c r="G156" s="29">
        <v>0</v>
      </c>
      <c r="H156" s="29">
        <v>0</v>
      </c>
      <c r="I156" s="28">
        <v>0</v>
      </c>
      <c r="J156" s="28">
        <v>0</v>
      </c>
      <c r="K156" s="29">
        <v>25</v>
      </c>
      <c r="L156" s="29">
        <v>5</v>
      </c>
      <c r="M156" s="29">
        <v>0</v>
      </c>
      <c r="N156" s="29">
        <v>0</v>
      </c>
      <c r="O156" s="29">
        <v>19</v>
      </c>
      <c r="P156" s="29">
        <v>5</v>
      </c>
      <c r="Q156" s="29">
        <v>16</v>
      </c>
      <c r="R156" s="29">
        <v>5</v>
      </c>
      <c r="S156" s="29"/>
      <c r="T156" s="29"/>
      <c r="U156" s="29">
        <v>0</v>
      </c>
      <c r="V156" s="29">
        <v>0</v>
      </c>
      <c r="W156" s="26">
        <f t="shared" ref="W156" si="136">SUM(G156:V156)</f>
        <v>75</v>
      </c>
      <c r="X156" s="44">
        <v>16</v>
      </c>
      <c r="Y156" s="26">
        <f t="shared" si="129"/>
        <v>59</v>
      </c>
    </row>
    <row r="157" spans="1:29" ht="12.95" customHeight="1" x14ac:dyDescent="0.25">
      <c r="A157" s="26">
        <v>2</v>
      </c>
      <c r="B157" s="30"/>
      <c r="C157" s="84"/>
      <c r="D157" s="84" t="s">
        <v>280</v>
      </c>
      <c r="E157" s="84" t="s">
        <v>184</v>
      </c>
      <c r="F157" s="84" t="s">
        <v>279</v>
      </c>
      <c r="G157" s="29">
        <v>0</v>
      </c>
      <c r="H157" s="29">
        <v>0</v>
      </c>
      <c r="I157" s="28">
        <v>0</v>
      </c>
      <c r="J157" s="28">
        <v>0</v>
      </c>
      <c r="K157" s="29">
        <v>19</v>
      </c>
      <c r="L157" s="29">
        <v>5</v>
      </c>
      <c r="M157" s="29">
        <v>0</v>
      </c>
      <c r="N157" s="29">
        <v>0</v>
      </c>
      <c r="O157" s="29">
        <v>16</v>
      </c>
      <c r="P157" s="29">
        <v>5</v>
      </c>
      <c r="Q157" s="29">
        <v>13</v>
      </c>
      <c r="R157" s="29">
        <v>5</v>
      </c>
      <c r="S157" s="29"/>
      <c r="T157" s="29"/>
      <c r="U157" s="29">
        <v>22</v>
      </c>
      <c r="V157" s="29">
        <v>5</v>
      </c>
      <c r="W157" s="30">
        <f t="shared" ref="W157" si="137">SUM(G157:V157)</f>
        <v>90</v>
      </c>
      <c r="X157" s="44">
        <v>13</v>
      </c>
      <c r="Y157" s="30">
        <f t="shared" si="129"/>
        <v>77</v>
      </c>
      <c r="Z157" s="73"/>
    </row>
    <row r="158" spans="1:29" ht="12.95" customHeight="1" x14ac:dyDescent="0.25">
      <c r="A158" s="26">
        <v>3</v>
      </c>
      <c r="B158" s="30"/>
      <c r="C158" s="26"/>
      <c r="D158" s="26" t="s">
        <v>188</v>
      </c>
      <c r="E158" s="26" t="s">
        <v>281</v>
      </c>
      <c r="F158" s="26" t="s">
        <v>282</v>
      </c>
      <c r="G158" s="29">
        <v>0</v>
      </c>
      <c r="H158" s="29">
        <v>0</v>
      </c>
      <c r="I158" s="28"/>
      <c r="J158" s="28"/>
      <c r="K158" s="29">
        <v>0</v>
      </c>
      <c r="L158" s="29">
        <v>0</v>
      </c>
      <c r="M158" s="29">
        <v>0</v>
      </c>
      <c r="N158" s="29">
        <v>0</v>
      </c>
      <c r="O158" s="29">
        <v>25</v>
      </c>
      <c r="P158" s="29">
        <v>5</v>
      </c>
      <c r="Q158" s="29">
        <v>9</v>
      </c>
      <c r="R158" s="29">
        <v>5</v>
      </c>
      <c r="S158" s="29"/>
      <c r="T158" s="29"/>
      <c r="U158" s="29">
        <v>0</v>
      </c>
      <c r="V158" s="29">
        <v>0</v>
      </c>
      <c r="W158" s="30">
        <f t="shared" ref="W158:W159" si="138">SUM(G158:V158)</f>
        <v>44</v>
      </c>
      <c r="X158" s="44">
        <v>0</v>
      </c>
      <c r="Y158" s="30">
        <f t="shared" ref="Y158:Y159" si="139">W158-X158</f>
        <v>44</v>
      </c>
      <c r="Z158" s="73"/>
    </row>
    <row r="159" spans="1:29" s="39" customFormat="1" ht="14.1" customHeight="1" x14ac:dyDescent="0.25">
      <c r="A159" s="26">
        <v>4</v>
      </c>
      <c r="B159" s="26"/>
      <c r="C159" s="26"/>
      <c r="D159" s="26" t="s">
        <v>283</v>
      </c>
      <c r="E159" s="26" t="s">
        <v>284</v>
      </c>
      <c r="F159" s="26" t="s">
        <v>285</v>
      </c>
      <c r="G159" s="29">
        <v>0</v>
      </c>
      <c r="H159" s="29">
        <v>0</v>
      </c>
      <c r="I159" s="28"/>
      <c r="J159" s="28"/>
      <c r="K159" s="29">
        <v>0</v>
      </c>
      <c r="L159" s="29">
        <v>0</v>
      </c>
      <c r="M159" s="29">
        <v>0</v>
      </c>
      <c r="N159" s="29">
        <v>0</v>
      </c>
      <c r="O159" s="29">
        <v>22</v>
      </c>
      <c r="P159" s="29">
        <v>5</v>
      </c>
      <c r="Q159" s="29">
        <v>7</v>
      </c>
      <c r="R159" s="29">
        <v>5</v>
      </c>
      <c r="S159" s="29"/>
      <c r="T159" s="29"/>
      <c r="U159" s="29">
        <v>0</v>
      </c>
      <c r="V159" s="29">
        <v>0</v>
      </c>
      <c r="W159" s="26">
        <f t="shared" si="138"/>
        <v>39</v>
      </c>
      <c r="X159" s="44">
        <v>0</v>
      </c>
      <c r="Y159" s="26">
        <f t="shared" si="139"/>
        <v>39</v>
      </c>
    </row>
    <row r="160" spans="1:29" ht="12.95" customHeight="1" x14ac:dyDescent="0.25">
      <c r="A160" s="26">
        <v>5</v>
      </c>
      <c r="B160" s="30"/>
      <c r="C160" s="26"/>
      <c r="D160" s="26" t="s">
        <v>322</v>
      </c>
      <c r="E160" s="26" t="s">
        <v>323</v>
      </c>
      <c r="F160" s="26" t="s">
        <v>324</v>
      </c>
      <c r="G160" s="29">
        <v>0</v>
      </c>
      <c r="H160" s="29">
        <v>0</v>
      </c>
      <c r="I160" s="28"/>
      <c r="J160" s="28"/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25</v>
      </c>
      <c r="R160" s="29">
        <v>5</v>
      </c>
      <c r="S160" s="29"/>
      <c r="T160" s="29"/>
      <c r="U160" s="29">
        <v>0</v>
      </c>
      <c r="V160" s="29">
        <v>0</v>
      </c>
      <c r="W160" s="30">
        <f t="shared" ref="W160:W161" si="140">SUM(G160:V160)</f>
        <v>30</v>
      </c>
      <c r="X160" s="44">
        <v>0</v>
      </c>
      <c r="Y160" s="30">
        <f t="shared" ref="Y160:Y161" si="141">W160-X160</f>
        <v>30</v>
      </c>
      <c r="Z160" s="73"/>
    </row>
    <row r="161" spans="1:29" s="39" customFormat="1" ht="14.1" customHeight="1" x14ac:dyDescent="0.25">
      <c r="A161" s="26">
        <v>6</v>
      </c>
      <c r="B161" s="26"/>
      <c r="C161" s="26"/>
      <c r="D161" s="26" t="s">
        <v>225</v>
      </c>
      <c r="E161" s="26" t="s">
        <v>226</v>
      </c>
      <c r="F161" s="26" t="s">
        <v>227</v>
      </c>
      <c r="G161" s="29">
        <v>0</v>
      </c>
      <c r="H161" s="29">
        <v>0</v>
      </c>
      <c r="I161" s="28"/>
      <c r="J161" s="28"/>
      <c r="K161" s="29">
        <v>0</v>
      </c>
      <c r="L161" s="29">
        <v>0</v>
      </c>
      <c r="M161" s="29">
        <v>25</v>
      </c>
      <c r="N161" s="29">
        <v>5</v>
      </c>
      <c r="O161" s="29">
        <v>0</v>
      </c>
      <c r="P161" s="29">
        <v>0</v>
      </c>
      <c r="Q161" s="29">
        <v>0</v>
      </c>
      <c r="R161" s="29">
        <v>0</v>
      </c>
      <c r="S161" s="29"/>
      <c r="T161" s="29"/>
      <c r="U161" s="29">
        <v>0</v>
      </c>
      <c r="V161" s="29">
        <v>0</v>
      </c>
      <c r="W161" s="26">
        <f t="shared" si="140"/>
        <v>30</v>
      </c>
      <c r="X161" s="44">
        <v>0</v>
      </c>
      <c r="Y161" s="26">
        <f t="shared" si="141"/>
        <v>30</v>
      </c>
    </row>
    <row r="162" spans="1:29" ht="12.95" customHeight="1" x14ac:dyDescent="0.25">
      <c r="A162" s="26">
        <v>7</v>
      </c>
      <c r="B162" s="30"/>
      <c r="C162" s="26"/>
      <c r="D162" s="26" t="s">
        <v>322</v>
      </c>
      <c r="E162" s="26" t="s">
        <v>345</v>
      </c>
      <c r="F162" s="26" t="s">
        <v>346</v>
      </c>
      <c r="G162" s="29">
        <v>0</v>
      </c>
      <c r="H162" s="29">
        <v>0</v>
      </c>
      <c r="I162" s="28"/>
      <c r="J162" s="28"/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/>
      <c r="T162" s="29"/>
      <c r="U162" s="29">
        <v>22</v>
      </c>
      <c r="V162" s="29">
        <v>5</v>
      </c>
      <c r="W162" s="30">
        <f t="shared" ref="W162" si="142">SUM(G162:V162)</f>
        <v>27</v>
      </c>
      <c r="X162" s="44">
        <v>0</v>
      </c>
      <c r="Y162" s="30">
        <f t="shared" ref="Y162" si="143">W162-X162</f>
        <v>27</v>
      </c>
      <c r="Z162" s="73"/>
    </row>
    <row r="163" spans="1:29" s="39" customFormat="1" ht="14.1" customHeight="1" x14ac:dyDescent="0.25">
      <c r="A163" s="26">
        <v>8</v>
      </c>
      <c r="B163" s="26"/>
      <c r="C163" s="26"/>
      <c r="D163" s="26" t="s">
        <v>228</v>
      </c>
      <c r="E163" s="26" t="s">
        <v>230</v>
      </c>
      <c r="F163" s="26" t="s">
        <v>229</v>
      </c>
      <c r="G163" s="29">
        <v>0</v>
      </c>
      <c r="H163" s="29">
        <v>0</v>
      </c>
      <c r="I163" s="28"/>
      <c r="J163" s="28"/>
      <c r="K163" s="29">
        <v>0</v>
      </c>
      <c r="L163" s="29">
        <v>0</v>
      </c>
      <c r="M163" s="29">
        <v>22</v>
      </c>
      <c r="N163" s="29">
        <v>5</v>
      </c>
      <c r="O163" s="29">
        <v>0</v>
      </c>
      <c r="P163" s="29">
        <v>0</v>
      </c>
      <c r="Q163" s="29">
        <v>0</v>
      </c>
      <c r="R163" s="29">
        <v>0</v>
      </c>
      <c r="S163" s="29"/>
      <c r="T163" s="29"/>
      <c r="U163" s="29">
        <v>0</v>
      </c>
      <c r="V163" s="29">
        <v>0</v>
      </c>
      <c r="W163" s="26">
        <f t="shared" ref="W163" si="144">SUM(G163:V163)</f>
        <v>27</v>
      </c>
      <c r="X163" s="44">
        <v>0</v>
      </c>
      <c r="Y163" s="26">
        <f t="shared" ref="Y163" si="145">W163-X163</f>
        <v>27</v>
      </c>
    </row>
    <row r="164" spans="1:29" s="39" customFormat="1" ht="14.1" customHeight="1" x14ac:dyDescent="0.25">
      <c r="A164" s="26">
        <v>9</v>
      </c>
      <c r="B164" s="26"/>
      <c r="C164" s="26"/>
      <c r="D164" s="26" t="s">
        <v>320</v>
      </c>
      <c r="E164" s="26" t="s">
        <v>177</v>
      </c>
      <c r="F164" s="26" t="s">
        <v>321</v>
      </c>
      <c r="G164" s="29">
        <v>0</v>
      </c>
      <c r="H164" s="29">
        <v>0</v>
      </c>
      <c r="I164" s="28"/>
      <c r="J164" s="28"/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19</v>
      </c>
      <c r="R164" s="29">
        <v>5</v>
      </c>
      <c r="S164" s="29"/>
      <c r="T164" s="29"/>
      <c r="U164" s="29">
        <v>0</v>
      </c>
      <c r="V164" s="29">
        <v>0</v>
      </c>
      <c r="W164" s="26">
        <f t="shared" ref="W164" si="146">SUM(G164:V164)</f>
        <v>24</v>
      </c>
      <c r="X164" s="44">
        <v>0</v>
      </c>
      <c r="Y164" s="26">
        <f t="shared" ref="Y164" si="147">W164-X164</f>
        <v>24</v>
      </c>
    </row>
    <row r="165" spans="1:29" ht="12.6" customHeight="1" x14ac:dyDescent="0.25">
      <c r="A165" s="26">
        <v>10</v>
      </c>
      <c r="B165" s="30"/>
      <c r="C165" s="26"/>
      <c r="D165" s="26" t="s">
        <v>185</v>
      </c>
      <c r="E165" s="26" t="s">
        <v>186</v>
      </c>
      <c r="F165" s="26" t="s">
        <v>187</v>
      </c>
      <c r="G165" s="29">
        <v>0</v>
      </c>
      <c r="H165" s="29">
        <v>0</v>
      </c>
      <c r="I165" s="28">
        <v>0</v>
      </c>
      <c r="J165" s="28">
        <v>0</v>
      </c>
      <c r="K165" s="29">
        <v>16</v>
      </c>
      <c r="L165" s="29">
        <v>5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/>
      <c r="T165" s="29"/>
      <c r="U165" s="29">
        <v>0</v>
      </c>
      <c r="V165" s="29">
        <v>0</v>
      </c>
      <c r="W165" s="30">
        <f t="shared" si="128"/>
        <v>21</v>
      </c>
      <c r="X165" s="44">
        <v>0</v>
      </c>
      <c r="Y165" s="30">
        <f t="shared" ref="Y165:Y169" si="148">W165-X165</f>
        <v>21</v>
      </c>
      <c r="Z165" s="31"/>
    </row>
    <row r="166" spans="1:29" ht="12.6" customHeight="1" x14ac:dyDescent="0.25">
      <c r="A166" s="26">
        <v>11</v>
      </c>
      <c r="B166" s="30"/>
      <c r="C166" s="26"/>
      <c r="D166" s="26" t="s">
        <v>347</v>
      </c>
      <c r="E166" s="26" t="s">
        <v>348</v>
      </c>
      <c r="F166" s="26" t="s">
        <v>349</v>
      </c>
      <c r="G166" s="29">
        <v>0</v>
      </c>
      <c r="H166" s="29">
        <v>0</v>
      </c>
      <c r="I166" s="28"/>
      <c r="J166" s="28"/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/>
      <c r="T166" s="29"/>
      <c r="U166" s="29">
        <v>16</v>
      </c>
      <c r="V166" s="29">
        <v>5</v>
      </c>
      <c r="W166" s="30">
        <f t="shared" ref="W166" si="149">SUM(G166:V166)</f>
        <v>21</v>
      </c>
      <c r="X166" s="44">
        <v>0</v>
      </c>
      <c r="Y166" s="30">
        <f t="shared" ref="Y166" si="150">W166-X166</f>
        <v>21</v>
      </c>
      <c r="Z166" s="31"/>
    </row>
    <row r="167" spans="1:29" ht="12.6" customHeight="1" x14ac:dyDescent="0.25">
      <c r="A167" s="26">
        <v>12</v>
      </c>
      <c r="B167" s="30"/>
      <c r="C167" s="26"/>
      <c r="D167" s="26" t="s">
        <v>350</v>
      </c>
      <c r="E167" s="26" t="s">
        <v>351</v>
      </c>
      <c r="F167" s="26" t="s">
        <v>372</v>
      </c>
      <c r="G167" s="29">
        <v>0</v>
      </c>
      <c r="H167" s="29">
        <v>0</v>
      </c>
      <c r="I167" s="28"/>
      <c r="J167" s="28"/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/>
      <c r="T167" s="29"/>
      <c r="U167" s="29">
        <v>13</v>
      </c>
      <c r="V167" s="29">
        <v>5</v>
      </c>
      <c r="W167" s="30">
        <f t="shared" ref="W167" si="151">SUM(G167:V167)</f>
        <v>18</v>
      </c>
      <c r="X167" s="44">
        <v>0</v>
      </c>
      <c r="Y167" s="30">
        <f t="shared" ref="Y167" si="152">W167-X167</f>
        <v>18</v>
      </c>
      <c r="Z167" s="31"/>
    </row>
    <row r="168" spans="1:29" ht="12.6" customHeight="1" x14ac:dyDescent="0.25">
      <c r="A168" s="26">
        <v>13</v>
      </c>
      <c r="B168" s="30"/>
      <c r="C168" s="26"/>
      <c r="D168" s="26" t="s">
        <v>286</v>
      </c>
      <c r="E168" s="26" t="s">
        <v>287</v>
      </c>
      <c r="F168" s="26" t="s">
        <v>288</v>
      </c>
      <c r="G168" s="29">
        <v>0</v>
      </c>
      <c r="H168" s="29">
        <v>0</v>
      </c>
      <c r="I168" s="28"/>
      <c r="J168" s="28"/>
      <c r="K168" s="29">
        <v>0</v>
      </c>
      <c r="L168" s="29">
        <v>0</v>
      </c>
      <c r="M168" s="29">
        <v>0</v>
      </c>
      <c r="N168" s="29">
        <v>0</v>
      </c>
      <c r="O168" s="29">
        <v>5</v>
      </c>
      <c r="P168" s="29">
        <v>13</v>
      </c>
      <c r="Q168" s="29">
        <v>0</v>
      </c>
      <c r="R168" s="29">
        <v>0</v>
      </c>
      <c r="S168" s="29"/>
      <c r="T168" s="29"/>
      <c r="U168" s="29">
        <v>0</v>
      </c>
      <c r="V168" s="29">
        <v>0</v>
      </c>
      <c r="W168" s="30">
        <f t="shared" ref="W168" si="153">SUM(G168:V168)</f>
        <v>18</v>
      </c>
      <c r="X168" s="44">
        <v>0</v>
      </c>
      <c r="Y168" s="30">
        <f t="shared" ref="Y168" si="154">W168-X168</f>
        <v>18</v>
      </c>
      <c r="Z168" s="31"/>
    </row>
    <row r="169" spans="1:29" ht="11.45" customHeight="1" x14ac:dyDescent="0.25">
      <c r="A169" s="26">
        <v>14</v>
      </c>
      <c r="B169" s="30"/>
      <c r="C169" s="26"/>
      <c r="D169" s="26" t="s">
        <v>188</v>
      </c>
      <c r="E169" s="26" t="s">
        <v>189</v>
      </c>
      <c r="F169" s="26" t="s">
        <v>190</v>
      </c>
      <c r="G169" s="29">
        <v>0</v>
      </c>
      <c r="H169" s="29">
        <v>0</v>
      </c>
      <c r="I169" s="28">
        <v>0</v>
      </c>
      <c r="J169" s="28">
        <v>0</v>
      </c>
      <c r="K169" s="29">
        <v>13</v>
      </c>
      <c r="L169" s="29">
        <v>5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/>
      <c r="T169" s="29"/>
      <c r="U169" s="29">
        <v>0</v>
      </c>
      <c r="V169" s="29">
        <v>0</v>
      </c>
      <c r="W169" s="30">
        <f t="shared" si="128"/>
        <v>18</v>
      </c>
      <c r="X169" s="44">
        <v>0</v>
      </c>
      <c r="Y169" s="30">
        <f t="shared" si="148"/>
        <v>18</v>
      </c>
      <c r="Z169" s="31"/>
    </row>
    <row r="170" spans="1:29" ht="11.45" customHeight="1" x14ac:dyDescent="0.25">
      <c r="A170" s="26">
        <v>15</v>
      </c>
      <c r="B170" s="30"/>
      <c r="C170" s="26"/>
      <c r="D170" s="26" t="s">
        <v>289</v>
      </c>
      <c r="E170" s="26" t="s">
        <v>290</v>
      </c>
      <c r="F170" s="26" t="s">
        <v>291</v>
      </c>
      <c r="G170" s="29">
        <v>0</v>
      </c>
      <c r="H170" s="29">
        <v>0</v>
      </c>
      <c r="I170" s="28"/>
      <c r="J170" s="28"/>
      <c r="K170" s="29">
        <v>0</v>
      </c>
      <c r="L170" s="29">
        <v>0</v>
      </c>
      <c r="M170" s="29">
        <v>0</v>
      </c>
      <c r="N170" s="29">
        <v>0</v>
      </c>
      <c r="O170" s="29">
        <v>5</v>
      </c>
      <c r="P170" s="29">
        <v>11</v>
      </c>
      <c r="Q170" s="29">
        <v>0</v>
      </c>
      <c r="R170" s="29">
        <v>0</v>
      </c>
      <c r="S170" s="29"/>
      <c r="T170" s="29"/>
      <c r="U170" s="29">
        <v>0</v>
      </c>
      <c r="V170" s="29">
        <v>0</v>
      </c>
      <c r="W170" s="30">
        <f t="shared" ref="W170" si="155">SUM(G170:V170)</f>
        <v>16</v>
      </c>
      <c r="X170" s="44">
        <v>0</v>
      </c>
      <c r="Y170" s="30">
        <f t="shared" ref="Y170" si="156">W170-X170</f>
        <v>16</v>
      </c>
      <c r="Z170" s="31"/>
    </row>
    <row r="171" spans="1:29" ht="11.45" customHeight="1" x14ac:dyDescent="0.25">
      <c r="A171" s="26">
        <v>16</v>
      </c>
      <c r="B171" s="30"/>
      <c r="C171" s="26"/>
      <c r="D171" s="26" t="s">
        <v>317</v>
      </c>
      <c r="E171" s="26" t="s">
        <v>318</v>
      </c>
      <c r="F171" s="26" t="s">
        <v>319</v>
      </c>
      <c r="G171" s="29">
        <v>0</v>
      </c>
      <c r="H171" s="29">
        <v>0</v>
      </c>
      <c r="I171" s="28"/>
      <c r="J171" s="28"/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11</v>
      </c>
      <c r="R171" s="29">
        <v>5</v>
      </c>
      <c r="S171" s="29"/>
      <c r="T171" s="29"/>
      <c r="U171" s="29">
        <v>0</v>
      </c>
      <c r="V171" s="29">
        <v>0</v>
      </c>
      <c r="W171" s="30">
        <f t="shared" ref="W171" si="157">SUM(G171:V171)</f>
        <v>16</v>
      </c>
      <c r="X171" s="44">
        <v>0</v>
      </c>
      <c r="Y171" s="30">
        <f t="shared" ref="Y171" si="158">W171-X171</f>
        <v>16</v>
      </c>
      <c r="Z171" s="31"/>
    </row>
    <row r="172" spans="1:29" ht="11.45" customHeight="1" x14ac:dyDescent="0.25">
      <c r="A172" s="26">
        <v>17</v>
      </c>
      <c r="B172" s="30"/>
      <c r="C172" s="26"/>
      <c r="D172" s="26" t="s">
        <v>352</v>
      </c>
      <c r="E172" s="26" t="s">
        <v>373</v>
      </c>
      <c r="F172" s="26" t="s">
        <v>353</v>
      </c>
      <c r="G172" s="29">
        <v>0</v>
      </c>
      <c r="H172" s="29">
        <v>0</v>
      </c>
      <c r="I172" s="28"/>
      <c r="J172" s="28"/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/>
      <c r="T172" s="29"/>
      <c r="U172" s="29">
        <v>11</v>
      </c>
      <c r="V172" s="29">
        <v>5</v>
      </c>
      <c r="W172" s="30">
        <f t="shared" ref="W172" si="159">SUM(G172:V172)</f>
        <v>16</v>
      </c>
      <c r="X172" s="44">
        <v>0</v>
      </c>
      <c r="Y172" s="30">
        <f t="shared" ref="Y172" si="160">W172-X172</f>
        <v>16</v>
      </c>
      <c r="Z172" s="31"/>
    </row>
    <row r="173" spans="1:29" ht="12.6" customHeight="1" x14ac:dyDescent="0.25">
      <c r="A173" s="26">
        <v>18</v>
      </c>
      <c r="B173" s="30"/>
      <c r="C173" s="26"/>
      <c r="D173" s="26" t="s">
        <v>191</v>
      </c>
      <c r="E173" s="26" t="s">
        <v>192</v>
      </c>
      <c r="F173" s="26" t="s">
        <v>193</v>
      </c>
      <c r="G173" s="29">
        <v>0</v>
      </c>
      <c r="H173" s="29">
        <v>0</v>
      </c>
      <c r="I173" s="28">
        <v>0</v>
      </c>
      <c r="J173" s="28">
        <v>0</v>
      </c>
      <c r="K173" s="29">
        <v>11</v>
      </c>
      <c r="L173" s="29">
        <v>5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/>
      <c r="T173" s="29"/>
      <c r="U173" s="29">
        <v>0</v>
      </c>
      <c r="V173" s="29">
        <v>0</v>
      </c>
      <c r="W173" s="30">
        <f t="shared" si="128"/>
        <v>16</v>
      </c>
      <c r="X173" s="44">
        <v>0</v>
      </c>
      <c r="Y173" s="30">
        <f t="shared" si="129"/>
        <v>16</v>
      </c>
      <c r="Z173" s="31"/>
      <c r="AB173" s="33">
        <f>COUNTA(G173,I173,K173,M173,O173,S173,U173)</f>
        <v>6</v>
      </c>
      <c r="AC173" s="33">
        <f>COUNTA(H173,J173,L173,N173,P173,T173,V173)</f>
        <v>6</v>
      </c>
    </row>
    <row r="174" spans="1:29" ht="12.6" customHeight="1" x14ac:dyDescent="0.25">
      <c r="A174" s="26">
        <v>19</v>
      </c>
      <c r="B174" s="30"/>
      <c r="C174" s="26"/>
      <c r="D174" s="26" t="s">
        <v>292</v>
      </c>
      <c r="E174" s="26" t="s">
        <v>293</v>
      </c>
      <c r="F174" s="26" t="s">
        <v>294</v>
      </c>
      <c r="G174" s="29">
        <v>0</v>
      </c>
      <c r="H174" s="29">
        <v>0</v>
      </c>
      <c r="I174" s="28"/>
      <c r="J174" s="28"/>
      <c r="K174" s="29">
        <v>0</v>
      </c>
      <c r="L174" s="29">
        <v>0</v>
      </c>
      <c r="M174" s="29">
        <v>0</v>
      </c>
      <c r="N174" s="29">
        <v>0</v>
      </c>
      <c r="O174" s="29">
        <v>5</v>
      </c>
      <c r="P174" s="29">
        <v>9</v>
      </c>
      <c r="Q174" s="29">
        <v>0</v>
      </c>
      <c r="R174" s="29">
        <v>0</v>
      </c>
      <c r="S174" s="29"/>
      <c r="T174" s="29"/>
      <c r="U174" s="29">
        <v>0</v>
      </c>
      <c r="V174" s="29">
        <v>0</v>
      </c>
      <c r="W174" s="30">
        <f t="shared" ref="W174" si="161">SUM(G174:V174)</f>
        <v>14</v>
      </c>
      <c r="X174" s="44">
        <v>0</v>
      </c>
      <c r="Y174" s="30">
        <f t="shared" ref="Y174" si="162">W174-X174</f>
        <v>14</v>
      </c>
      <c r="Z174" s="31"/>
    </row>
    <row r="175" spans="1:29" ht="14.45" customHeight="1" x14ac:dyDescent="0.25">
      <c r="A175" s="26">
        <v>20</v>
      </c>
      <c r="B175" s="30"/>
      <c r="C175" s="26"/>
      <c r="D175" s="26" t="s">
        <v>194</v>
      </c>
      <c r="E175" s="26" t="s">
        <v>195</v>
      </c>
      <c r="F175" s="26" t="s">
        <v>196</v>
      </c>
      <c r="G175" s="29">
        <v>0</v>
      </c>
      <c r="H175" s="29">
        <v>0</v>
      </c>
      <c r="I175" s="28">
        <v>0</v>
      </c>
      <c r="J175" s="28">
        <v>0</v>
      </c>
      <c r="K175" s="29">
        <v>9</v>
      </c>
      <c r="L175" s="29">
        <v>5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/>
      <c r="T175" s="29"/>
      <c r="U175" s="29">
        <v>0</v>
      </c>
      <c r="V175" s="29">
        <v>0</v>
      </c>
      <c r="W175" s="30">
        <f t="shared" si="128"/>
        <v>14</v>
      </c>
      <c r="X175" s="44">
        <v>0</v>
      </c>
      <c r="Y175" s="30">
        <f t="shared" ref="Y175:Y176" si="163">W175-X175</f>
        <v>14</v>
      </c>
      <c r="Z175" s="31"/>
      <c r="AB175" s="33">
        <f>COUNTA(G175,I175,K175,M175,O175,S175,U175)</f>
        <v>6</v>
      </c>
      <c r="AC175" s="33">
        <f>COUNTA(H175,J175,L175,N175,P175,T175,V175)</f>
        <v>6</v>
      </c>
    </row>
    <row r="176" spans="1:29" ht="14.1" customHeight="1" x14ac:dyDescent="0.25">
      <c r="A176" s="26">
        <v>21</v>
      </c>
      <c r="B176" s="30"/>
      <c r="C176" s="26"/>
      <c r="D176" s="26" t="s">
        <v>295</v>
      </c>
      <c r="E176" s="26" t="s">
        <v>296</v>
      </c>
      <c r="F176" s="26" t="s">
        <v>297</v>
      </c>
      <c r="G176" s="29">
        <v>0</v>
      </c>
      <c r="H176" s="29">
        <v>0</v>
      </c>
      <c r="I176" s="28">
        <v>0</v>
      </c>
      <c r="J176" s="28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5</v>
      </c>
      <c r="P176" s="29">
        <v>7</v>
      </c>
      <c r="Q176" s="29">
        <v>0</v>
      </c>
      <c r="R176" s="29">
        <v>0</v>
      </c>
      <c r="S176" s="29"/>
      <c r="T176" s="29"/>
      <c r="U176" s="29">
        <v>0</v>
      </c>
      <c r="V176" s="29">
        <v>0</v>
      </c>
      <c r="W176" s="30">
        <f t="shared" si="128"/>
        <v>12</v>
      </c>
      <c r="X176" s="44">
        <v>0</v>
      </c>
      <c r="Y176" s="30">
        <f t="shared" si="163"/>
        <v>12</v>
      </c>
      <c r="Z176" s="31"/>
    </row>
    <row r="177" spans="1:26" ht="11.1" hidden="1" customHeight="1" x14ac:dyDescent="0.25">
      <c r="A177" s="26">
        <v>9</v>
      </c>
      <c r="B177" s="30"/>
      <c r="C177" s="26"/>
      <c r="D177" s="26" t="s">
        <v>66</v>
      </c>
      <c r="E177" s="26" t="s">
        <v>66</v>
      </c>
      <c r="F177" s="26" t="s">
        <v>66</v>
      </c>
      <c r="G177" s="29">
        <v>0</v>
      </c>
      <c r="H177" s="29">
        <v>0</v>
      </c>
      <c r="I177" s="28">
        <v>0</v>
      </c>
      <c r="J177" s="28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/>
      <c r="T177" s="29"/>
      <c r="U177" s="29">
        <v>0</v>
      </c>
      <c r="V177" s="29">
        <v>0</v>
      </c>
      <c r="W177" s="30">
        <f t="shared" si="128"/>
        <v>0</v>
      </c>
      <c r="X177" s="44">
        <v>0</v>
      </c>
      <c r="Y177" s="30">
        <f t="shared" si="129"/>
        <v>0</v>
      </c>
      <c r="Z177" s="31"/>
    </row>
    <row r="178" spans="1:26" ht="13.5" hidden="1" customHeight="1" x14ac:dyDescent="0.25">
      <c r="A178" s="26">
        <v>10</v>
      </c>
      <c r="B178" s="30"/>
      <c r="C178" s="26"/>
      <c r="D178" s="26" t="s">
        <v>66</v>
      </c>
      <c r="E178" s="26" t="s">
        <v>66</v>
      </c>
      <c r="F178" s="26" t="s">
        <v>66</v>
      </c>
      <c r="G178" s="29">
        <v>0</v>
      </c>
      <c r="H178" s="29">
        <v>0</v>
      </c>
      <c r="I178" s="28">
        <v>0</v>
      </c>
      <c r="J178" s="28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/>
      <c r="T178" s="29"/>
      <c r="U178" s="29">
        <v>0</v>
      </c>
      <c r="V178" s="29">
        <v>0</v>
      </c>
      <c r="W178" s="30">
        <f t="shared" si="128"/>
        <v>0</v>
      </c>
      <c r="X178" s="44">
        <v>0</v>
      </c>
      <c r="Y178" s="30">
        <f t="shared" ref="Y178" si="164">W178-X178</f>
        <v>0</v>
      </c>
      <c r="Z178" s="31"/>
    </row>
    <row r="179" spans="1:26" ht="9.9499999999999993" hidden="1" customHeight="1" x14ac:dyDescent="0.25">
      <c r="A179" s="26">
        <v>11</v>
      </c>
      <c r="B179" s="30"/>
      <c r="C179" s="26"/>
      <c r="D179" s="26" t="s">
        <v>66</v>
      </c>
      <c r="E179" s="26" t="s">
        <v>66</v>
      </c>
      <c r="F179" s="26" t="s">
        <v>66</v>
      </c>
      <c r="G179" s="29">
        <v>0</v>
      </c>
      <c r="H179" s="29">
        <v>0</v>
      </c>
      <c r="I179" s="28">
        <v>0</v>
      </c>
      <c r="J179" s="28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/>
      <c r="T179" s="29"/>
      <c r="U179" s="29">
        <v>0</v>
      </c>
      <c r="V179" s="29">
        <v>0</v>
      </c>
      <c r="W179" s="30">
        <f t="shared" si="128"/>
        <v>0</v>
      </c>
      <c r="X179" s="44">
        <v>0</v>
      </c>
      <c r="Y179" s="30">
        <f t="shared" ref="Y179" si="165">W179-X179</f>
        <v>0</v>
      </c>
      <c r="Z179" s="31"/>
    </row>
    <row r="180" spans="1:26" ht="18" hidden="1" customHeight="1" x14ac:dyDescent="0.25">
      <c r="A180" s="26">
        <v>12</v>
      </c>
      <c r="B180" s="30"/>
      <c r="C180" s="26"/>
      <c r="D180" s="26" t="s">
        <v>66</v>
      </c>
      <c r="E180" s="26" t="s">
        <v>66</v>
      </c>
      <c r="F180" s="26" t="s">
        <v>66</v>
      </c>
      <c r="G180" s="29">
        <v>0</v>
      </c>
      <c r="H180" s="29">
        <v>0</v>
      </c>
      <c r="I180" s="28">
        <v>0</v>
      </c>
      <c r="J180" s="28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/>
      <c r="T180" s="29"/>
      <c r="U180" s="29">
        <v>0</v>
      </c>
      <c r="V180" s="29">
        <v>0</v>
      </c>
      <c r="W180" s="30">
        <f t="shared" si="128"/>
        <v>0</v>
      </c>
      <c r="X180" s="44">
        <v>0</v>
      </c>
      <c r="Y180" s="30">
        <f t="shared" si="129"/>
        <v>0</v>
      </c>
      <c r="Z180" s="31"/>
    </row>
    <row r="181" spans="1:26" ht="12.6" hidden="1" customHeight="1" x14ac:dyDescent="0.25">
      <c r="A181" s="26">
        <v>13</v>
      </c>
      <c r="B181" s="26"/>
      <c r="C181" s="27"/>
      <c r="D181" s="26" t="s">
        <v>66</v>
      </c>
      <c r="E181" s="26" t="s">
        <v>66</v>
      </c>
      <c r="F181" s="26" t="s">
        <v>66</v>
      </c>
      <c r="G181" s="29">
        <v>0</v>
      </c>
      <c r="H181" s="29">
        <v>0</v>
      </c>
      <c r="I181" s="28">
        <v>0</v>
      </c>
      <c r="J181" s="28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/>
      <c r="T181" s="29"/>
      <c r="U181" s="29">
        <v>0</v>
      </c>
      <c r="V181" s="29">
        <v>0</v>
      </c>
      <c r="W181" s="30">
        <f t="shared" si="128"/>
        <v>0</v>
      </c>
      <c r="X181" s="31">
        <v>0</v>
      </c>
      <c r="Y181" s="30">
        <f t="shared" si="129"/>
        <v>0</v>
      </c>
    </row>
    <row r="182" spans="1:26" ht="11.1" hidden="1" customHeight="1" x14ac:dyDescent="0.25">
      <c r="A182" s="26">
        <v>14</v>
      </c>
      <c r="B182" s="26"/>
      <c r="C182" s="27"/>
      <c r="D182" s="26" t="s">
        <v>66</v>
      </c>
      <c r="E182" s="26" t="s">
        <v>66</v>
      </c>
      <c r="F182" s="26" t="s">
        <v>66</v>
      </c>
      <c r="G182" s="29">
        <v>0</v>
      </c>
      <c r="H182" s="29">
        <v>0</v>
      </c>
      <c r="I182" s="28">
        <v>0</v>
      </c>
      <c r="J182" s="28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/>
      <c r="T182" s="29"/>
      <c r="U182" s="29">
        <v>0</v>
      </c>
      <c r="V182" s="29">
        <v>0</v>
      </c>
      <c r="W182" s="30">
        <f t="shared" si="128"/>
        <v>0</v>
      </c>
      <c r="X182" s="31">
        <v>0</v>
      </c>
      <c r="Y182" s="30">
        <f t="shared" ref="Y182" si="166">W182-X182</f>
        <v>0</v>
      </c>
    </row>
    <row r="183" spans="1:26" ht="15" hidden="1" customHeight="1" x14ac:dyDescent="0.25">
      <c r="A183" s="26">
        <v>15</v>
      </c>
      <c r="B183" s="26"/>
      <c r="C183" s="27"/>
      <c r="D183" s="26" t="s">
        <v>66</v>
      </c>
      <c r="E183" s="26" t="s">
        <v>66</v>
      </c>
      <c r="F183" s="26" t="s">
        <v>66</v>
      </c>
      <c r="G183" s="29">
        <v>0</v>
      </c>
      <c r="H183" s="29">
        <v>0</v>
      </c>
      <c r="I183" s="28">
        <v>0</v>
      </c>
      <c r="J183" s="28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/>
      <c r="T183" s="29"/>
      <c r="U183" s="29">
        <v>0</v>
      </c>
      <c r="V183" s="29">
        <v>0</v>
      </c>
      <c r="W183" s="30">
        <f t="shared" si="128"/>
        <v>0</v>
      </c>
      <c r="X183" s="31">
        <v>0</v>
      </c>
      <c r="Y183" s="30">
        <f t="shared" si="129"/>
        <v>0</v>
      </c>
    </row>
    <row r="184" spans="1:26" ht="16.5" hidden="1" customHeight="1" x14ac:dyDescent="0.25">
      <c r="A184" s="26">
        <v>16</v>
      </c>
      <c r="B184" s="26"/>
      <c r="C184" s="27"/>
      <c r="D184" s="26" t="s">
        <v>66</v>
      </c>
      <c r="E184" s="26" t="s">
        <v>66</v>
      </c>
      <c r="F184" s="26" t="s">
        <v>66</v>
      </c>
      <c r="G184" s="29">
        <v>0</v>
      </c>
      <c r="H184" s="29">
        <v>0</v>
      </c>
      <c r="I184" s="28">
        <v>0</v>
      </c>
      <c r="J184" s="28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/>
      <c r="T184" s="29"/>
      <c r="U184" s="29">
        <v>0</v>
      </c>
      <c r="V184" s="29">
        <v>0</v>
      </c>
      <c r="W184" s="30">
        <f t="shared" si="128"/>
        <v>0</v>
      </c>
      <c r="X184" s="31">
        <v>0</v>
      </c>
      <c r="Y184" s="30">
        <f t="shared" ref="Y184" si="167">W184-X184</f>
        <v>0</v>
      </c>
    </row>
    <row r="185" spans="1:26" ht="17.45" hidden="1" customHeight="1" x14ac:dyDescent="0.25">
      <c r="A185" s="26">
        <v>17</v>
      </c>
      <c r="B185" s="26"/>
      <c r="C185" s="27"/>
      <c r="D185" s="26" t="s">
        <v>66</v>
      </c>
      <c r="E185" s="26" t="s">
        <v>66</v>
      </c>
      <c r="F185" s="26" t="s">
        <v>66</v>
      </c>
      <c r="G185" s="29">
        <v>0</v>
      </c>
      <c r="H185" s="29">
        <v>0</v>
      </c>
      <c r="I185" s="28">
        <v>0</v>
      </c>
      <c r="J185" s="28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/>
      <c r="T185" s="29"/>
      <c r="U185" s="29">
        <v>0</v>
      </c>
      <c r="V185" s="29">
        <v>0</v>
      </c>
      <c r="W185" s="30">
        <f t="shared" si="128"/>
        <v>0</v>
      </c>
      <c r="X185" s="31">
        <v>0</v>
      </c>
      <c r="Y185" s="30">
        <f t="shared" si="129"/>
        <v>0</v>
      </c>
    </row>
    <row r="186" spans="1:26" ht="14.1" hidden="1" customHeight="1" x14ac:dyDescent="0.25">
      <c r="A186" s="26">
        <v>18</v>
      </c>
      <c r="B186" s="30"/>
      <c r="C186" s="26"/>
      <c r="D186" s="26" t="s">
        <v>66</v>
      </c>
      <c r="E186" s="26" t="s">
        <v>66</v>
      </c>
      <c r="F186" s="26" t="s">
        <v>66</v>
      </c>
      <c r="G186" s="29">
        <v>0</v>
      </c>
      <c r="H186" s="29">
        <v>0</v>
      </c>
      <c r="I186" s="28">
        <v>0</v>
      </c>
      <c r="J186" s="28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/>
      <c r="T186" s="29"/>
      <c r="U186" s="29">
        <v>0</v>
      </c>
      <c r="V186" s="29">
        <v>0</v>
      </c>
      <c r="W186" s="30">
        <f t="shared" si="128"/>
        <v>0</v>
      </c>
      <c r="X186" s="44">
        <v>0</v>
      </c>
      <c r="Y186" s="30">
        <f t="shared" si="129"/>
        <v>0</v>
      </c>
      <c r="Z186" s="31"/>
    </row>
    <row r="187" spans="1:26" ht="11.1" hidden="1" customHeight="1" x14ac:dyDescent="0.25">
      <c r="A187" s="26">
        <v>19</v>
      </c>
      <c r="B187" s="30"/>
      <c r="C187" s="26"/>
      <c r="D187" s="26" t="s">
        <v>66</v>
      </c>
      <c r="E187" s="26" t="s">
        <v>66</v>
      </c>
      <c r="F187" s="26" t="s">
        <v>66</v>
      </c>
      <c r="G187" s="29">
        <v>0</v>
      </c>
      <c r="H187" s="29">
        <v>0</v>
      </c>
      <c r="I187" s="28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/>
      <c r="T187" s="29"/>
      <c r="U187" s="29">
        <v>0</v>
      </c>
      <c r="V187" s="29">
        <v>0</v>
      </c>
      <c r="W187" s="30">
        <f t="shared" si="128"/>
        <v>0</v>
      </c>
      <c r="X187" s="44">
        <v>0</v>
      </c>
      <c r="Y187" s="30">
        <f t="shared" ref="Y187" si="168">W187-X187</f>
        <v>0</v>
      </c>
      <c r="Z187" s="31"/>
    </row>
    <row r="188" spans="1:26" ht="11.1" hidden="1" customHeight="1" x14ac:dyDescent="0.25">
      <c r="A188" s="26">
        <v>20</v>
      </c>
      <c r="B188" s="30"/>
      <c r="C188" s="26"/>
      <c r="D188" s="26" t="s">
        <v>66</v>
      </c>
      <c r="E188" s="26" t="s">
        <v>66</v>
      </c>
      <c r="F188" s="26" t="s">
        <v>66</v>
      </c>
      <c r="G188" s="29">
        <v>0</v>
      </c>
      <c r="H188" s="29">
        <v>0</v>
      </c>
      <c r="I188" s="28">
        <v>0</v>
      </c>
      <c r="J188" s="28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/>
      <c r="T188" s="29"/>
      <c r="U188" s="29">
        <v>0</v>
      </c>
      <c r="V188" s="29">
        <v>0</v>
      </c>
      <c r="W188" s="30">
        <f t="shared" si="128"/>
        <v>0</v>
      </c>
      <c r="X188" s="44">
        <v>0</v>
      </c>
      <c r="Y188" s="30">
        <f t="shared" ref="Y188" si="169">W188-X188</f>
        <v>0</v>
      </c>
      <c r="Z188" s="31"/>
    </row>
    <row r="189" spans="1:26" ht="12.6" hidden="1" customHeight="1" x14ac:dyDescent="0.25">
      <c r="A189" s="26">
        <v>21</v>
      </c>
      <c r="B189" s="30"/>
      <c r="C189" s="26"/>
      <c r="D189" s="26" t="s">
        <v>66</v>
      </c>
      <c r="E189" s="26" t="s">
        <v>66</v>
      </c>
      <c r="F189" s="26" t="s">
        <v>66</v>
      </c>
      <c r="G189" s="29">
        <v>0</v>
      </c>
      <c r="H189" s="29">
        <v>0</v>
      </c>
      <c r="I189" s="28">
        <v>0</v>
      </c>
      <c r="J189" s="28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/>
      <c r="T189" s="29"/>
      <c r="U189" s="29">
        <v>0</v>
      </c>
      <c r="V189" s="29">
        <v>0</v>
      </c>
      <c r="W189" s="30">
        <f t="shared" si="128"/>
        <v>0</v>
      </c>
      <c r="X189" s="44">
        <v>0</v>
      </c>
      <c r="Y189" s="30">
        <f t="shared" si="129"/>
        <v>0</v>
      </c>
      <c r="Z189" s="31"/>
    </row>
    <row r="190" spans="1:26" ht="9.9499999999999993" hidden="1" customHeight="1" x14ac:dyDescent="0.25">
      <c r="A190" s="26">
        <v>22</v>
      </c>
      <c r="B190" s="30"/>
      <c r="C190" s="26"/>
      <c r="D190" s="26" t="s">
        <v>66</v>
      </c>
      <c r="E190" s="26" t="s">
        <v>66</v>
      </c>
      <c r="F190" s="26" t="s">
        <v>66</v>
      </c>
      <c r="G190" s="29">
        <v>0</v>
      </c>
      <c r="H190" s="29">
        <v>0</v>
      </c>
      <c r="I190" s="28">
        <v>0</v>
      </c>
      <c r="J190" s="28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/>
      <c r="T190" s="29"/>
      <c r="U190" s="29">
        <v>0</v>
      </c>
      <c r="V190" s="29">
        <v>0</v>
      </c>
      <c r="W190" s="30">
        <f t="shared" si="128"/>
        <v>0</v>
      </c>
      <c r="X190" s="44">
        <v>0</v>
      </c>
      <c r="Y190" s="30">
        <f t="shared" si="129"/>
        <v>0</v>
      </c>
      <c r="Z190" s="31"/>
    </row>
    <row r="191" spans="1:26" ht="12.6" hidden="1" customHeight="1" x14ac:dyDescent="0.25">
      <c r="A191" s="26">
        <v>23</v>
      </c>
      <c r="B191" s="30"/>
      <c r="C191" s="26"/>
      <c r="D191" s="26" t="s">
        <v>66</v>
      </c>
      <c r="E191" s="26" t="s">
        <v>66</v>
      </c>
      <c r="F191" s="26" t="s">
        <v>66</v>
      </c>
      <c r="G191" s="29">
        <v>0</v>
      </c>
      <c r="H191" s="29">
        <v>0</v>
      </c>
      <c r="I191" s="28">
        <v>0</v>
      </c>
      <c r="J191" s="28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/>
      <c r="T191" s="29"/>
      <c r="U191" s="29">
        <v>0</v>
      </c>
      <c r="V191" s="29">
        <v>0</v>
      </c>
      <c r="W191" s="30">
        <f t="shared" si="128"/>
        <v>0</v>
      </c>
      <c r="X191" s="44">
        <v>0</v>
      </c>
      <c r="Y191" s="30">
        <f t="shared" ref="Y191" si="170">W191-X191</f>
        <v>0</v>
      </c>
      <c r="Z191" s="31"/>
    </row>
    <row r="192" spans="1:26" ht="9.6" hidden="1" customHeight="1" x14ac:dyDescent="0.25">
      <c r="A192" s="26">
        <v>24</v>
      </c>
      <c r="B192" s="30"/>
      <c r="C192" s="26"/>
      <c r="D192" s="26" t="s">
        <v>66</v>
      </c>
      <c r="E192" s="26" t="s">
        <v>66</v>
      </c>
      <c r="F192" s="26" t="s">
        <v>66</v>
      </c>
      <c r="G192" s="29">
        <v>0</v>
      </c>
      <c r="H192" s="29">
        <v>0</v>
      </c>
      <c r="I192" s="28">
        <v>0</v>
      </c>
      <c r="J192" s="28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/>
      <c r="T192" s="29"/>
      <c r="U192" s="29">
        <v>0</v>
      </c>
      <c r="V192" s="29">
        <v>0</v>
      </c>
      <c r="W192" s="30">
        <f t="shared" si="128"/>
        <v>0</v>
      </c>
      <c r="X192" s="44">
        <v>0</v>
      </c>
      <c r="Y192" s="30">
        <f t="shared" si="129"/>
        <v>0</v>
      </c>
      <c r="Z192" s="31"/>
    </row>
    <row r="193" spans="1:26" ht="17.45" hidden="1" customHeight="1" x14ac:dyDescent="0.25">
      <c r="A193" s="26">
        <v>25</v>
      </c>
      <c r="B193" s="30"/>
      <c r="C193" s="26"/>
      <c r="D193" s="26" t="s">
        <v>66</v>
      </c>
      <c r="E193" s="26" t="s">
        <v>66</v>
      </c>
      <c r="F193" s="26" t="s">
        <v>66</v>
      </c>
      <c r="G193" s="29">
        <v>0</v>
      </c>
      <c r="H193" s="29">
        <v>0</v>
      </c>
      <c r="I193" s="28">
        <v>0</v>
      </c>
      <c r="J193" s="28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/>
      <c r="T193" s="29"/>
      <c r="U193" s="29">
        <v>0</v>
      </c>
      <c r="V193" s="29">
        <v>0</v>
      </c>
      <c r="W193" s="30">
        <f t="shared" si="128"/>
        <v>0</v>
      </c>
      <c r="X193" s="44">
        <v>0</v>
      </c>
      <c r="Y193" s="30">
        <f t="shared" ref="Y193" si="171">W193-X193</f>
        <v>0</v>
      </c>
      <c r="Z193" s="31"/>
    </row>
    <row r="194" spans="1:26" ht="9.6" hidden="1" customHeight="1" x14ac:dyDescent="0.25">
      <c r="A194" s="26">
        <v>26</v>
      </c>
      <c r="B194" s="30"/>
      <c r="C194" s="26"/>
      <c r="D194" s="26" t="s">
        <v>66</v>
      </c>
      <c r="E194" s="26" t="s">
        <v>66</v>
      </c>
      <c r="F194" s="26" t="s">
        <v>66</v>
      </c>
      <c r="G194" s="29">
        <v>0</v>
      </c>
      <c r="H194" s="29">
        <v>0</v>
      </c>
      <c r="I194" s="28">
        <v>0</v>
      </c>
      <c r="J194" s="28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/>
      <c r="T194" s="29"/>
      <c r="U194" s="29">
        <v>0</v>
      </c>
      <c r="V194" s="29">
        <v>0</v>
      </c>
      <c r="W194" s="30">
        <f t="shared" si="128"/>
        <v>0</v>
      </c>
      <c r="X194" s="44">
        <v>0</v>
      </c>
      <c r="Y194" s="30">
        <f t="shared" ref="Y194" si="172">W194-X194</f>
        <v>0</v>
      </c>
      <c r="Z194" s="31"/>
    </row>
    <row r="195" spans="1:26" ht="8.4499999999999993" hidden="1" customHeight="1" x14ac:dyDescent="0.25">
      <c r="A195" s="26">
        <v>27</v>
      </c>
      <c r="B195" s="30"/>
      <c r="C195" s="26"/>
      <c r="D195" s="26" t="s">
        <v>66</v>
      </c>
      <c r="E195" s="26" t="s">
        <v>66</v>
      </c>
      <c r="F195" s="26" t="s">
        <v>66</v>
      </c>
      <c r="G195" s="29">
        <v>0</v>
      </c>
      <c r="H195" s="29">
        <v>0</v>
      </c>
      <c r="I195" s="28">
        <v>0</v>
      </c>
      <c r="J195" s="28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/>
      <c r="T195" s="29"/>
      <c r="U195" s="29">
        <v>0</v>
      </c>
      <c r="V195" s="29">
        <v>0</v>
      </c>
      <c r="W195" s="30">
        <f t="shared" si="128"/>
        <v>0</v>
      </c>
      <c r="X195" s="44">
        <v>0</v>
      </c>
      <c r="Y195" s="30">
        <f t="shared" si="129"/>
        <v>0</v>
      </c>
      <c r="Z195" s="31"/>
    </row>
    <row r="196" spans="1:26" ht="6" hidden="1" customHeight="1" x14ac:dyDescent="0.25">
      <c r="A196" s="26">
        <v>28</v>
      </c>
      <c r="B196" s="30"/>
      <c r="C196" s="26"/>
      <c r="D196" s="26" t="s">
        <v>66</v>
      </c>
      <c r="E196" s="26" t="s">
        <v>66</v>
      </c>
      <c r="F196" s="26" t="s">
        <v>66</v>
      </c>
      <c r="G196" s="29">
        <v>0</v>
      </c>
      <c r="H196" s="29">
        <v>0</v>
      </c>
      <c r="I196" s="28">
        <v>0</v>
      </c>
      <c r="J196" s="28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/>
      <c r="T196" s="29"/>
      <c r="U196" s="29">
        <v>0</v>
      </c>
      <c r="V196" s="29">
        <v>0</v>
      </c>
      <c r="W196" s="30">
        <f t="shared" si="128"/>
        <v>0</v>
      </c>
      <c r="X196" s="44">
        <v>0</v>
      </c>
      <c r="Y196" s="30">
        <f t="shared" si="129"/>
        <v>0</v>
      </c>
      <c r="Z196" s="31"/>
    </row>
    <row r="197" spans="1:26" ht="3.6" hidden="1" customHeight="1" x14ac:dyDescent="0.25">
      <c r="A197" s="26">
        <v>29</v>
      </c>
      <c r="B197" s="30"/>
      <c r="C197" s="26"/>
      <c r="D197" s="26" t="s">
        <v>66</v>
      </c>
      <c r="E197" s="26" t="s">
        <v>66</v>
      </c>
      <c r="F197" s="26" t="s">
        <v>66</v>
      </c>
      <c r="G197" s="29">
        <v>0</v>
      </c>
      <c r="H197" s="29">
        <v>0</v>
      </c>
      <c r="I197" s="28">
        <v>0</v>
      </c>
      <c r="J197" s="28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/>
      <c r="T197" s="29"/>
      <c r="U197" s="29">
        <v>0</v>
      </c>
      <c r="V197" s="29">
        <v>0</v>
      </c>
      <c r="W197" s="30">
        <f t="shared" si="128"/>
        <v>0</v>
      </c>
      <c r="X197" s="44">
        <v>0</v>
      </c>
      <c r="Y197" s="30">
        <f t="shared" si="129"/>
        <v>0</v>
      </c>
      <c r="Z197" s="31"/>
    </row>
    <row r="198" spans="1:26" ht="15.95" customHeight="1" x14ac:dyDescent="0.25">
      <c r="C198" s="74" t="s">
        <v>53</v>
      </c>
      <c r="F198" s="35" t="s">
        <v>66</v>
      </c>
    </row>
    <row r="199" spans="1:26" ht="15.95" customHeight="1" x14ac:dyDescent="0.25">
      <c r="C199" s="74" t="s">
        <v>54</v>
      </c>
    </row>
    <row r="200" spans="1:26" ht="15.95" customHeight="1" x14ac:dyDescent="0.25">
      <c r="C200" s="74" t="s">
        <v>55</v>
      </c>
    </row>
    <row r="201" spans="1:26" ht="15.95" customHeight="1" x14ac:dyDescent="0.25">
      <c r="C201" s="74" t="s">
        <v>56</v>
      </c>
    </row>
    <row r="202" spans="1:26" ht="15.95" customHeight="1" x14ac:dyDescent="0.25">
      <c r="C202" s="74" t="s">
        <v>57</v>
      </c>
    </row>
    <row r="203" spans="1:26" ht="15.95" customHeight="1" x14ac:dyDescent="0.25">
      <c r="C203" s="74" t="s">
        <v>58</v>
      </c>
    </row>
    <row r="204" spans="1:26" ht="15.95" customHeight="1" x14ac:dyDescent="0.25">
      <c r="C204" s="74" t="s">
        <v>59</v>
      </c>
    </row>
    <row r="205" spans="1:26" ht="15.95" customHeight="1" x14ac:dyDescent="0.25">
      <c r="C205" s="74" t="s">
        <v>60</v>
      </c>
    </row>
    <row r="206" spans="1:26" ht="15.95" customHeight="1" x14ac:dyDescent="0.25">
      <c r="C206" s="74" t="s">
        <v>61</v>
      </c>
    </row>
    <row r="207" spans="1:26" ht="15.95" customHeight="1" x14ac:dyDescent="0.25">
      <c r="C207" s="74" t="s">
        <v>62</v>
      </c>
    </row>
    <row r="208" spans="1:26" ht="15.95" customHeight="1" x14ac:dyDescent="0.25">
      <c r="C208" s="74" t="s">
        <v>52</v>
      </c>
    </row>
  </sheetData>
  <sheetProtection formatCells="0" formatColumns="0" formatRows="0" insertColumns="0" insertRows="0" insertHyperlinks="0" deleteColumns="0" deleteRows="0" sort="0" autoFilter="0" pivotTables="0"/>
  <sortState ref="C266:Y341">
    <sortCondition descending="1" ref="Y266:Y341"/>
    <sortCondition ref="D266:D341"/>
  </sortState>
  <mergeCells count="6">
    <mergeCell ref="A81:B81"/>
    <mergeCell ref="A145:B145"/>
    <mergeCell ref="A27:B27"/>
    <mergeCell ref="A4:B4"/>
    <mergeCell ref="A11:B11"/>
    <mergeCell ref="A16:B16"/>
  </mergeCells>
  <phoneticPr fontId="1" type="noConversion"/>
  <conditionalFormatting sqref="G6:V8 G146:V146 G57:V59 G45:V45 G61:V65 G69:V70 G72:V79 G22:V25 Q115:V142 G115:P141 G89:V112 G163:V197">
    <cfRule type="cellIs" dxfId="60" priority="205" operator="equal">
      <formula>0</formula>
    </cfRule>
  </conditionalFormatting>
  <conditionalFormatting sqref="G12:P12 R12:V12">
    <cfRule type="cellIs" dxfId="59" priority="203" operator="equal">
      <formula>0</formula>
    </cfRule>
  </conditionalFormatting>
  <conditionalFormatting sqref="Q12">
    <cfRule type="cellIs" dxfId="58" priority="201" operator="equal">
      <formula>0</formula>
    </cfRule>
  </conditionalFormatting>
  <conditionalFormatting sqref="G142:P142">
    <cfRule type="cellIs" dxfId="57" priority="176" operator="equal">
      <formula>0</formula>
    </cfRule>
  </conditionalFormatting>
  <conditionalFormatting sqref="G148:P149 G151:P152 G154:P154 R148:V149 R151:V152 R154:V154">
    <cfRule type="cellIs" dxfId="56" priority="174" operator="equal">
      <formula>0</formula>
    </cfRule>
  </conditionalFormatting>
  <conditionalFormatting sqref="Q148:Q149 Q151:Q152 Q154">
    <cfRule type="cellIs" dxfId="55" priority="173" operator="equal">
      <formula>0</formula>
    </cfRule>
  </conditionalFormatting>
  <conditionalFormatting sqref="G147:P147 G150:P150 G153:P153 R147:V147 R150:V150 R153:V153">
    <cfRule type="cellIs" dxfId="54" priority="172" operator="equal">
      <formula>0</formula>
    </cfRule>
  </conditionalFormatting>
  <conditionalFormatting sqref="Q147 Q150 Q153">
    <cfRule type="cellIs" dxfId="53" priority="171" operator="equal">
      <formula>0</formula>
    </cfRule>
  </conditionalFormatting>
  <conditionalFormatting sqref="R46:V48 G46:P48">
    <cfRule type="cellIs" dxfId="52" priority="148" operator="equal">
      <formula>0</formula>
    </cfRule>
  </conditionalFormatting>
  <conditionalFormatting sqref="Q46:Q48">
    <cfRule type="cellIs" dxfId="51" priority="147" operator="equal">
      <formula>0</formula>
    </cfRule>
  </conditionalFormatting>
  <conditionalFormatting sqref="R20:V21 G20:P21">
    <cfRule type="cellIs" dxfId="50" priority="129" operator="equal">
      <formula>0</formula>
    </cfRule>
  </conditionalFormatting>
  <conditionalFormatting sqref="Q20:Q21">
    <cfRule type="cellIs" dxfId="49" priority="128" operator="equal">
      <formula>0</formula>
    </cfRule>
  </conditionalFormatting>
  <conditionalFormatting sqref="G41:P44 R41:V44">
    <cfRule type="cellIs" dxfId="48" priority="127" operator="equal">
      <formula>0</formula>
    </cfRule>
  </conditionalFormatting>
  <conditionalFormatting sqref="Q41:Q44">
    <cfRule type="cellIs" dxfId="47" priority="126" operator="equal">
      <formula>0</formula>
    </cfRule>
  </conditionalFormatting>
  <conditionalFormatting sqref="G28:P28 R28:V28 R31:V31 G31:P31">
    <cfRule type="cellIs" dxfId="46" priority="123" operator="equal">
      <formula>0</formula>
    </cfRule>
  </conditionalFormatting>
  <conditionalFormatting sqref="Q28 Q31">
    <cfRule type="cellIs" dxfId="45" priority="122" operator="equal">
      <formula>0</formula>
    </cfRule>
  </conditionalFormatting>
  <conditionalFormatting sqref="G53:V53">
    <cfRule type="cellIs" dxfId="44" priority="121" operator="equal">
      <formula>0</formula>
    </cfRule>
  </conditionalFormatting>
  <conditionalFormatting sqref="G143:V143">
    <cfRule type="cellIs" dxfId="43" priority="105" operator="equal">
      <formula>0</formula>
    </cfRule>
  </conditionalFormatting>
  <conditionalFormatting sqref="G17:V17">
    <cfRule type="cellIs" dxfId="42" priority="99" operator="equal">
      <formula>0</formula>
    </cfRule>
  </conditionalFormatting>
  <conditionalFormatting sqref="G54:V54">
    <cfRule type="cellIs" dxfId="41" priority="93" operator="equal">
      <formula>0</formula>
    </cfRule>
  </conditionalFormatting>
  <conditionalFormatting sqref="G66:V66">
    <cfRule type="cellIs" dxfId="40" priority="92" operator="equal">
      <formula>0</formula>
    </cfRule>
  </conditionalFormatting>
  <conditionalFormatting sqref="Q32:Q35 Q39:Q40">
    <cfRule type="cellIs" dxfId="39" priority="62" operator="equal">
      <formula>0</formula>
    </cfRule>
  </conditionalFormatting>
  <conditionalFormatting sqref="G55:P56 R55:V56">
    <cfRule type="cellIs" dxfId="38" priority="67" operator="equal">
      <formula>0</formula>
    </cfRule>
  </conditionalFormatting>
  <conditionalFormatting sqref="G60:V60">
    <cfRule type="cellIs" dxfId="37" priority="61" operator="equal">
      <formula>0</formula>
    </cfRule>
  </conditionalFormatting>
  <conditionalFormatting sqref="Q55:Q56">
    <cfRule type="cellIs" dxfId="36" priority="66" operator="equal">
      <formula>0</formula>
    </cfRule>
  </conditionalFormatting>
  <conditionalFormatting sqref="G32:P35 R32:V35 R39:V40 G39:P40">
    <cfRule type="cellIs" dxfId="35" priority="63" operator="equal">
      <formula>0</formula>
    </cfRule>
  </conditionalFormatting>
  <conditionalFormatting sqref="G19:V19">
    <cfRule type="cellIs" dxfId="34" priority="49" operator="equal">
      <formula>0</formula>
    </cfRule>
  </conditionalFormatting>
  <conditionalFormatting sqref="G49:V50">
    <cfRule type="cellIs" dxfId="33" priority="48" operator="equal">
      <formula>0</formula>
    </cfRule>
  </conditionalFormatting>
  <conditionalFormatting sqref="G51:V52">
    <cfRule type="cellIs" dxfId="32" priority="47" operator="equal">
      <formula>0</formula>
    </cfRule>
  </conditionalFormatting>
  <conditionalFormatting sqref="G71:V71">
    <cfRule type="cellIs" dxfId="31" priority="46" operator="equal">
      <formula>0</formula>
    </cfRule>
  </conditionalFormatting>
  <conditionalFormatting sqref="G67:V68">
    <cfRule type="cellIs" dxfId="30" priority="45" operator="equal">
      <formula>0</formula>
    </cfRule>
  </conditionalFormatting>
  <conditionalFormatting sqref="G9:V9">
    <cfRule type="cellIs" dxfId="29" priority="42" operator="equal">
      <formula>0</formula>
    </cfRule>
  </conditionalFormatting>
  <conditionalFormatting sqref="G5:V5">
    <cfRule type="cellIs" dxfId="28" priority="41" operator="equal">
      <formula>0</formula>
    </cfRule>
  </conditionalFormatting>
  <conditionalFormatting sqref="Q29:Q30">
    <cfRule type="cellIs" dxfId="27" priority="31" operator="equal">
      <formula>0</formula>
    </cfRule>
  </conditionalFormatting>
  <conditionalFormatting sqref="G18:V18">
    <cfRule type="cellIs" dxfId="26" priority="33" operator="equal">
      <formula>0</formula>
    </cfRule>
  </conditionalFormatting>
  <conditionalFormatting sqref="G29:P30 R29:V30">
    <cfRule type="cellIs" dxfId="25" priority="32" operator="equal">
      <formula>0</formula>
    </cfRule>
  </conditionalFormatting>
  <conditionalFormatting sqref="G156:H156 K156:P156 R156:V156">
    <cfRule type="cellIs" dxfId="24" priority="26" operator="equal">
      <formula>0</formula>
    </cfRule>
  </conditionalFormatting>
  <conditionalFormatting sqref="Q156">
    <cfRule type="cellIs" dxfId="23" priority="25" operator="equal">
      <formula>0</formula>
    </cfRule>
  </conditionalFormatting>
  <conditionalFormatting sqref="I156:J156">
    <cfRule type="cellIs" dxfId="22" priority="24" operator="equal">
      <formula>0</formula>
    </cfRule>
  </conditionalFormatting>
  <conditionalFormatting sqref="G157:V158 G160:V160 G162:V162">
    <cfRule type="cellIs" dxfId="21" priority="23" operator="equal">
      <formula>0</formula>
    </cfRule>
  </conditionalFormatting>
  <conditionalFormatting sqref="G155:V155">
    <cfRule type="cellIs" dxfId="20" priority="22" operator="equal">
      <formula>0</formula>
    </cfRule>
  </conditionalFormatting>
  <conditionalFormatting sqref="G113:V113">
    <cfRule type="cellIs" dxfId="19" priority="21" operator="equal">
      <formula>0</formula>
    </cfRule>
  </conditionalFormatting>
  <conditionalFormatting sqref="G114:V114">
    <cfRule type="cellIs" dxfId="18" priority="20" operator="equal">
      <formula>0</formula>
    </cfRule>
  </conditionalFormatting>
  <conditionalFormatting sqref="G84:H84 R84:V84 K84:P84">
    <cfRule type="cellIs" dxfId="17" priority="19" operator="equal">
      <formula>0</formula>
    </cfRule>
  </conditionalFormatting>
  <conditionalFormatting sqref="Q84">
    <cfRule type="cellIs" dxfId="16" priority="18" operator="equal">
      <formula>0</formula>
    </cfRule>
  </conditionalFormatting>
  <conditionalFormatting sqref="I84:J84">
    <cfRule type="cellIs" dxfId="15" priority="17" operator="equal">
      <formula>0</formula>
    </cfRule>
  </conditionalFormatting>
  <conditionalFormatting sqref="G87:V87">
    <cfRule type="cellIs" dxfId="14" priority="15" operator="equal">
      <formula>0</formula>
    </cfRule>
  </conditionalFormatting>
  <conditionalFormatting sqref="G88:V88">
    <cfRule type="cellIs" dxfId="13" priority="14" operator="equal">
      <formula>0</formula>
    </cfRule>
  </conditionalFormatting>
  <conditionalFormatting sqref="G159:V159">
    <cfRule type="cellIs" dxfId="12" priority="13" operator="equal">
      <formula>0</formula>
    </cfRule>
  </conditionalFormatting>
  <conditionalFormatting sqref="G82:V82">
    <cfRule type="cellIs" dxfId="11" priority="12" operator="equal">
      <formula>0</formula>
    </cfRule>
  </conditionalFormatting>
  <conditionalFormatting sqref="G86:V86">
    <cfRule type="cellIs" dxfId="10" priority="11" operator="equal">
      <formula>0</formula>
    </cfRule>
  </conditionalFormatting>
  <conditionalFormatting sqref="G36:V38">
    <cfRule type="cellIs" dxfId="9" priority="10" operator="equal">
      <formula>0</formula>
    </cfRule>
  </conditionalFormatting>
  <conditionalFormatting sqref="G83:V83">
    <cfRule type="cellIs" dxfId="8" priority="9" operator="equal">
      <formula>0</formula>
    </cfRule>
  </conditionalFormatting>
  <conditionalFormatting sqref="K85:P85 R85:V85 G85:H85">
    <cfRule type="cellIs" dxfId="7" priority="8" operator="equal">
      <formula>0</formula>
    </cfRule>
  </conditionalFormatting>
  <conditionalFormatting sqref="Q85">
    <cfRule type="cellIs" dxfId="6" priority="7" operator="equal">
      <formula>0</formula>
    </cfRule>
  </conditionalFormatting>
  <conditionalFormatting sqref="I85:J85">
    <cfRule type="cellIs" dxfId="5" priority="6" operator="equal">
      <formula>0</formula>
    </cfRule>
  </conditionalFormatting>
  <conditionalFormatting sqref="R14:V14 G14:P14">
    <cfRule type="cellIs" dxfId="4" priority="5" operator="equal">
      <formula>0</formula>
    </cfRule>
  </conditionalFormatting>
  <conditionalFormatting sqref="Q14">
    <cfRule type="cellIs" dxfId="3" priority="4" operator="equal">
      <formula>0</formula>
    </cfRule>
  </conditionalFormatting>
  <conditionalFormatting sqref="R13:V13 G13:P13">
    <cfRule type="cellIs" dxfId="2" priority="3" operator="equal">
      <formula>0</formula>
    </cfRule>
  </conditionalFormatting>
  <conditionalFormatting sqref="Q13">
    <cfRule type="cellIs" dxfId="1" priority="2" operator="equal">
      <formula>0</formula>
    </cfRule>
  </conditionalFormatting>
  <conditionalFormatting sqref="G161:V161">
    <cfRule type="cellIs" dxfId="0" priority="1" operator="equal">
      <formula>0</formula>
    </cfRule>
  </conditionalFormatting>
  <pageMargins left="0.39370078740157483" right="0.47244094488188981" top="0.47244094488188981" bottom="0.19685039370078741" header="0" footer="0.35433070866141736"/>
  <pageSetup paperSize="9" fitToHeight="4" orientation="landscape" horizontalDpi="300" verticalDpi="300" r:id="rId1"/>
  <headerFooter alignWithMargins="0">
    <oddFooter>&amp;R&amp;P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8" sqref="F8"/>
    </sheetView>
  </sheetViews>
  <sheetFormatPr defaultColWidth="8.85546875" defaultRowHeight="12.75" x14ac:dyDescent="0.2"/>
  <cols>
    <col min="1" max="1" width="71.42578125" bestFit="1" customWidth="1"/>
    <col min="2" max="3" width="8.85546875" style="15"/>
    <col min="4" max="4" width="8.85546875" style="14"/>
    <col min="5" max="5" width="8.85546875" style="15"/>
  </cols>
  <sheetData>
    <row r="1" spans="1:6" s="1" customFormat="1" ht="13.5" thickBot="1" x14ac:dyDescent="0.25">
      <c r="A1" s="2" t="s">
        <v>21</v>
      </c>
      <c r="B1" s="8">
        <v>1.1499999999999999</v>
      </c>
      <c r="C1" s="8">
        <v>31</v>
      </c>
      <c r="D1" s="17">
        <f t="shared" ref="D1:D21" si="0">B1*C1</f>
        <v>35.65</v>
      </c>
      <c r="E1" s="22" t="s">
        <v>2</v>
      </c>
    </row>
    <row r="2" spans="1:6" x14ac:dyDescent="0.2">
      <c r="A2" s="3" t="s">
        <v>25</v>
      </c>
      <c r="B2" s="9">
        <v>1.1499999999999999</v>
      </c>
      <c r="C2" s="12">
        <v>26</v>
      </c>
      <c r="D2" s="18">
        <f t="shared" si="0"/>
        <v>29.9</v>
      </c>
      <c r="E2" s="21" t="s">
        <v>2</v>
      </c>
      <c r="F2">
        <v>20</v>
      </c>
    </row>
    <row r="3" spans="1:6" x14ac:dyDescent="0.2">
      <c r="A3" s="4" t="s">
        <v>27</v>
      </c>
      <c r="B3" s="10">
        <v>1.1499999999999999</v>
      </c>
      <c r="C3" s="11">
        <v>38</v>
      </c>
      <c r="D3" s="19">
        <f t="shared" si="0"/>
        <v>43.699999999999996</v>
      </c>
      <c r="E3" s="23" t="s">
        <v>3</v>
      </c>
      <c r="F3">
        <v>18</v>
      </c>
    </row>
    <row r="4" spans="1:6" x14ac:dyDescent="0.2">
      <c r="A4" s="4" t="s">
        <v>22</v>
      </c>
      <c r="B4" s="10">
        <v>1</v>
      </c>
      <c r="C4" s="10">
        <v>58</v>
      </c>
      <c r="D4" s="19">
        <f t="shared" si="0"/>
        <v>58</v>
      </c>
      <c r="E4" s="23" t="s">
        <v>4</v>
      </c>
      <c r="F4">
        <v>16</v>
      </c>
    </row>
    <row r="5" spans="1:6" x14ac:dyDescent="0.2">
      <c r="A5" s="4" t="s">
        <v>43</v>
      </c>
      <c r="B5" s="10">
        <v>1</v>
      </c>
      <c r="C5" s="10">
        <v>76</v>
      </c>
      <c r="D5" s="19">
        <f t="shared" si="0"/>
        <v>76</v>
      </c>
      <c r="E5" s="23" t="s">
        <v>5</v>
      </c>
      <c r="F5">
        <v>14</v>
      </c>
    </row>
    <row r="6" spans="1:6" x14ac:dyDescent="0.2">
      <c r="A6" s="4" t="s">
        <v>40</v>
      </c>
      <c r="B6" s="10">
        <v>1.1499999999999999</v>
      </c>
      <c r="C6" s="10">
        <v>73</v>
      </c>
      <c r="D6" s="19">
        <f t="shared" si="0"/>
        <v>83.949999999999989</v>
      </c>
      <c r="E6" s="23" t="s">
        <v>6</v>
      </c>
      <c r="F6">
        <v>12</v>
      </c>
    </row>
    <row r="7" spans="1:6" s="1" customFormat="1" x14ac:dyDescent="0.2">
      <c r="A7" s="4" t="s">
        <v>28</v>
      </c>
      <c r="B7" s="11">
        <v>1</v>
      </c>
      <c r="C7" s="10">
        <v>137</v>
      </c>
      <c r="D7" s="19">
        <f t="shared" si="0"/>
        <v>137</v>
      </c>
      <c r="E7" s="23" t="s">
        <v>7</v>
      </c>
      <c r="F7" s="1">
        <v>10</v>
      </c>
    </row>
    <row r="8" spans="1:6" x14ac:dyDescent="0.2">
      <c r="A8" s="5" t="s">
        <v>26</v>
      </c>
      <c r="B8" s="10">
        <v>1</v>
      </c>
      <c r="C8" s="10">
        <v>196</v>
      </c>
      <c r="D8" s="19">
        <f t="shared" si="0"/>
        <v>196</v>
      </c>
      <c r="E8" s="23" t="s">
        <v>8</v>
      </c>
      <c r="F8">
        <v>8</v>
      </c>
    </row>
    <row r="9" spans="1:6" x14ac:dyDescent="0.2">
      <c r="A9" s="5" t="s">
        <v>41</v>
      </c>
      <c r="B9" s="11">
        <v>1</v>
      </c>
      <c r="C9" s="11">
        <v>479</v>
      </c>
      <c r="D9" s="19">
        <f t="shared" si="0"/>
        <v>479</v>
      </c>
      <c r="E9" s="23" t="s">
        <v>9</v>
      </c>
      <c r="F9">
        <v>6</v>
      </c>
    </row>
    <row r="10" spans="1:6" x14ac:dyDescent="0.2">
      <c r="A10" s="4" t="s">
        <v>23</v>
      </c>
      <c r="B10" s="10">
        <v>1</v>
      </c>
      <c r="C10" s="10">
        <v>690</v>
      </c>
      <c r="D10" s="19">
        <f t="shared" si="0"/>
        <v>690</v>
      </c>
      <c r="E10" s="23" t="s">
        <v>10</v>
      </c>
      <c r="F10">
        <v>5</v>
      </c>
    </row>
    <row r="11" spans="1:6" ht="13.5" thickBot="1" x14ac:dyDescent="0.25">
      <c r="A11" s="6" t="s">
        <v>24</v>
      </c>
      <c r="B11" s="13">
        <v>1</v>
      </c>
      <c r="C11" s="13">
        <v>690</v>
      </c>
      <c r="D11" s="20">
        <f t="shared" si="0"/>
        <v>690</v>
      </c>
      <c r="E11" s="24" t="s">
        <v>11</v>
      </c>
      <c r="F11">
        <v>4</v>
      </c>
    </row>
    <row r="12" spans="1:6" x14ac:dyDescent="0.2">
      <c r="A12" s="7" t="s">
        <v>42</v>
      </c>
      <c r="B12" s="12">
        <v>1</v>
      </c>
      <c r="C12" s="9">
        <v>34</v>
      </c>
      <c r="D12" s="18">
        <f t="shared" si="0"/>
        <v>34</v>
      </c>
      <c r="E12" s="21" t="s">
        <v>2</v>
      </c>
      <c r="F12">
        <v>20</v>
      </c>
    </row>
    <row r="13" spans="1:6" x14ac:dyDescent="0.2">
      <c r="A13" s="4" t="s">
        <v>37</v>
      </c>
      <c r="B13" s="10">
        <v>1.1499999999999999</v>
      </c>
      <c r="C13" s="10">
        <v>32</v>
      </c>
      <c r="D13" s="19">
        <f t="shared" si="0"/>
        <v>36.799999999999997</v>
      </c>
      <c r="E13" s="23" t="s">
        <v>3</v>
      </c>
      <c r="F13">
        <v>18</v>
      </c>
    </row>
    <row r="14" spans="1:6" x14ac:dyDescent="0.2">
      <c r="A14" s="4" t="s">
        <v>29</v>
      </c>
      <c r="B14" s="10">
        <v>1</v>
      </c>
      <c r="C14" s="10">
        <v>45</v>
      </c>
      <c r="D14" s="19">
        <f t="shared" si="0"/>
        <v>45</v>
      </c>
      <c r="E14" s="23" t="s">
        <v>4</v>
      </c>
      <c r="F14">
        <v>16</v>
      </c>
    </row>
    <row r="15" spans="1:6" x14ac:dyDescent="0.2">
      <c r="A15" s="4" t="s">
        <v>33</v>
      </c>
      <c r="B15" s="11">
        <v>1</v>
      </c>
      <c r="C15" s="10">
        <v>49</v>
      </c>
      <c r="D15" s="19">
        <f t="shared" si="0"/>
        <v>49</v>
      </c>
      <c r="E15" s="23" t="s">
        <v>5</v>
      </c>
      <c r="F15">
        <v>14</v>
      </c>
    </row>
    <row r="16" spans="1:6" x14ac:dyDescent="0.2">
      <c r="A16" s="4" t="s">
        <v>34</v>
      </c>
      <c r="B16" s="11">
        <v>1</v>
      </c>
      <c r="C16" s="11">
        <v>94</v>
      </c>
      <c r="D16" s="19">
        <f t="shared" si="0"/>
        <v>94</v>
      </c>
      <c r="E16" s="23" t="s">
        <v>6</v>
      </c>
      <c r="F16">
        <v>12</v>
      </c>
    </row>
    <row r="17" spans="1:6" x14ac:dyDescent="0.2">
      <c r="A17" s="4" t="s">
        <v>31</v>
      </c>
      <c r="B17" s="11">
        <v>1</v>
      </c>
      <c r="C17" s="10">
        <v>99</v>
      </c>
      <c r="D17" s="19">
        <f t="shared" si="0"/>
        <v>99</v>
      </c>
      <c r="E17" s="23" t="s">
        <v>7</v>
      </c>
      <c r="F17">
        <v>10</v>
      </c>
    </row>
    <row r="18" spans="1:6" x14ac:dyDescent="0.2">
      <c r="A18" s="4" t="s">
        <v>36</v>
      </c>
      <c r="B18" s="11">
        <v>1</v>
      </c>
      <c r="C18" s="11">
        <v>128</v>
      </c>
      <c r="D18" s="19">
        <f t="shared" si="0"/>
        <v>128</v>
      </c>
      <c r="E18" s="23" t="s">
        <v>8</v>
      </c>
      <c r="F18">
        <v>8</v>
      </c>
    </row>
    <row r="19" spans="1:6" x14ac:dyDescent="0.2">
      <c r="A19" s="4" t="s">
        <v>35</v>
      </c>
      <c r="B19" s="11">
        <v>1</v>
      </c>
      <c r="C19" s="11">
        <v>130</v>
      </c>
      <c r="D19" s="19">
        <f t="shared" si="0"/>
        <v>130</v>
      </c>
      <c r="E19" s="23" t="s">
        <v>9</v>
      </c>
      <c r="F19">
        <v>6</v>
      </c>
    </row>
    <row r="20" spans="1:6" x14ac:dyDescent="0.2">
      <c r="A20" s="4" t="s">
        <v>30</v>
      </c>
      <c r="B20" s="10">
        <v>1.1499999999999999</v>
      </c>
      <c r="C20" s="11">
        <v>163</v>
      </c>
      <c r="D20" s="19">
        <f t="shared" si="0"/>
        <v>187.45</v>
      </c>
      <c r="E20" s="23" t="s">
        <v>10</v>
      </c>
      <c r="F20">
        <v>5</v>
      </c>
    </row>
    <row r="21" spans="1:6" ht="13.5" thickBot="1" x14ac:dyDescent="0.25">
      <c r="A21" s="6" t="s">
        <v>32</v>
      </c>
      <c r="B21" s="13">
        <v>1.1499999999999999</v>
      </c>
      <c r="C21" s="16">
        <v>171</v>
      </c>
      <c r="D21" s="20">
        <f t="shared" si="0"/>
        <v>196.64999999999998</v>
      </c>
      <c r="E21" s="24" t="s">
        <v>11</v>
      </c>
      <c r="F21">
        <v>4</v>
      </c>
    </row>
    <row r="22" spans="1:6" x14ac:dyDescent="0.2">
      <c r="A22" s="3" t="s">
        <v>44</v>
      </c>
      <c r="B22" s="9">
        <v>1.1499999999999999</v>
      </c>
      <c r="C22" s="9">
        <v>53</v>
      </c>
      <c r="D22" s="18">
        <f t="shared" ref="D22:D24" si="1">B22*C22</f>
        <v>60.949999999999996</v>
      </c>
      <c r="E22" s="25" t="s">
        <v>2</v>
      </c>
    </row>
    <row r="23" spans="1:6" x14ac:dyDescent="0.2">
      <c r="A23" s="4" t="s">
        <v>38</v>
      </c>
      <c r="B23" s="11">
        <v>1</v>
      </c>
      <c r="C23" s="11">
        <v>70</v>
      </c>
      <c r="D23" s="19">
        <f t="shared" si="1"/>
        <v>70</v>
      </c>
      <c r="E23" s="23" t="s">
        <v>3</v>
      </c>
    </row>
    <row r="24" spans="1:6" ht="13.5" thickBot="1" x14ac:dyDescent="0.25">
      <c r="A24" s="6" t="s">
        <v>39</v>
      </c>
      <c r="B24" s="13">
        <v>1</v>
      </c>
      <c r="C24" s="13">
        <v>535</v>
      </c>
      <c r="D24" s="20">
        <f t="shared" si="1"/>
        <v>535</v>
      </c>
      <c r="E24" s="24" t="s">
        <v>4</v>
      </c>
    </row>
  </sheetData>
  <sortState ref="A12:D21">
    <sortCondition ref="D12:D21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CLASSIC</vt:lpstr>
      <vt:lpstr>Plan1</vt:lpstr>
      <vt:lpstr>CLASSIC!Titulos_de_impressao</vt:lpstr>
    </vt:vector>
  </TitlesOfParts>
  <Company>Siclo Consultoria em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Joni</cp:lastModifiedBy>
  <cp:lastPrinted>2016-01-19T20:21:26Z</cp:lastPrinted>
  <dcterms:created xsi:type="dcterms:W3CDTF">2003-10-16T12:45:39Z</dcterms:created>
  <dcterms:modified xsi:type="dcterms:W3CDTF">2019-01-11T13:20:19Z</dcterms:modified>
</cp:coreProperties>
</file>