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eandro\Desktop\"/>
    </mc:Choice>
  </mc:AlternateContent>
  <xr:revisionPtr revIDLastSave="0" documentId="13_ncr:1_{61489EFB-AB4C-4372-9021-65712D82D1F2}" xr6:coauthVersionLast="36" xr6:coauthVersionMax="36" xr10:uidLastSave="{00000000-0000-0000-0000-000000000000}"/>
  <bookViews>
    <workbookView xWindow="0" yWindow="0" windowWidth="23040" windowHeight="9370" xr2:uid="{00000000-000D-0000-FFFF-FFFF00000000}"/>
  </bookViews>
  <sheets>
    <sheet name="CLASSIC" sheetId="4" r:id="rId1"/>
    <sheet name="Plan1" sheetId="5" r:id="rId2"/>
  </sheets>
  <definedNames>
    <definedName name="_xlnm.Print_Titles" localSheetId="0">CLASSIC!$1:$2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38" i="4" l="1"/>
  <c r="AB138" i="4"/>
  <c r="W138" i="4"/>
  <c r="Y138" i="4" s="1"/>
  <c r="W150" i="4" l="1"/>
  <c r="Y150" i="4"/>
  <c r="W148" i="4"/>
  <c r="Y148" i="4" s="1"/>
  <c r="W146" i="4"/>
  <c r="Y146" i="4" s="1"/>
  <c r="W143" i="4"/>
  <c r="Y143" i="4" s="1"/>
  <c r="W141" i="4"/>
  <c r="Y141" i="4" s="1"/>
  <c r="W140" i="4"/>
  <c r="Y140" i="4" s="1"/>
  <c r="W139" i="4"/>
  <c r="Y139" i="4" s="1"/>
  <c r="W77" i="4"/>
  <c r="Y77" i="4" s="1"/>
  <c r="AC74" i="4"/>
  <c r="AB74" i="4"/>
  <c r="W74" i="4"/>
  <c r="Y74" i="4" s="1"/>
  <c r="W96" i="4"/>
  <c r="Y96" i="4" s="1"/>
  <c r="W95" i="4"/>
  <c r="Y95" i="4" s="1"/>
  <c r="W93" i="4"/>
  <c r="Y93" i="4" s="1"/>
  <c r="W92" i="4"/>
  <c r="Y92" i="4" s="1"/>
  <c r="W87" i="4"/>
  <c r="Y87" i="4" s="1"/>
  <c r="W85" i="4"/>
  <c r="Y85" i="4" s="1"/>
  <c r="W81" i="4"/>
  <c r="Y81" i="4" s="1"/>
  <c r="W44" i="4"/>
  <c r="Y44" i="4" s="1"/>
  <c r="W42" i="4"/>
  <c r="Y42" i="4" s="1"/>
  <c r="W40" i="4"/>
  <c r="Y40" i="4" s="1"/>
  <c r="W39" i="4"/>
  <c r="Y39" i="4" s="1"/>
  <c r="W36" i="4"/>
  <c r="Y36" i="4" s="1"/>
  <c r="W35" i="4"/>
  <c r="Y35" i="4" s="1"/>
  <c r="W32" i="4"/>
  <c r="Y32" i="4" s="1"/>
  <c r="W28" i="4"/>
  <c r="Y28" i="4" s="1"/>
  <c r="AC27" i="4"/>
  <c r="AB27" i="4"/>
  <c r="W27" i="4"/>
  <c r="Y27" i="4" s="1"/>
  <c r="W17" i="4"/>
  <c r="Y17" i="4" s="1"/>
  <c r="W144" i="4" l="1"/>
  <c r="Y144" i="4" s="1"/>
  <c r="W142" i="4"/>
  <c r="Y142" i="4" s="1"/>
  <c r="W91" i="4"/>
  <c r="Y91" i="4" s="1"/>
  <c r="W89" i="4"/>
  <c r="Y89" i="4" s="1"/>
  <c r="W83" i="4"/>
  <c r="Y83" i="4" s="1"/>
  <c r="AC76" i="4" l="1"/>
  <c r="AB76" i="4"/>
  <c r="W76" i="4"/>
  <c r="Y76" i="4" s="1"/>
  <c r="W75" i="4"/>
  <c r="Y75" i="4" s="1"/>
  <c r="W78" i="4"/>
  <c r="Y78" i="4" s="1"/>
  <c r="W34" i="4"/>
  <c r="Y34" i="4" s="1"/>
  <c r="W31" i="4"/>
  <c r="Y31" i="4" s="1"/>
  <c r="W29" i="4"/>
  <c r="Y29" i="4" s="1"/>
  <c r="W5" i="4"/>
  <c r="Y5" i="4" s="1"/>
  <c r="W9" i="4"/>
  <c r="Y9" i="4" s="1"/>
  <c r="W82" i="4" l="1"/>
  <c r="Y82" i="4" s="1"/>
  <c r="W80" i="4"/>
  <c r="Y80" i="4" s="1"/>
  <c r="W79" i="4"/>
  <c r="Y79" i="4" s="1"/>
  <c r="W12" i="4" l="1"/>
  <c r="Y12" i="4" s="1"/>
  <c r="W8" i="4"/>
  <c r="Y8" i="4" s="1"/>
  <c r="J4" i="4" l="1"/>
  <c r="W16" i="4" l="1"/>
  <c r="W18" i="4"/>
  <c r="AC84" i="4" l="1"/>
  <c r="AB84" i="4"/>
  <c r="W84" i="4"/>
  <c r="Y84" i="4" s="1"/>
  <c r="W167" i="4"/>
  <c r="Y167" i="4" s="1"/>
  <c r="W164" i="4"/>
  <c r="Y164" i="4" s="1"/>
  <c r="W160" i="4"/>
  <c r="Y160" i="4" s="1"/>
  <c r="W158" i="4"/>
  <c r="Y158" i="4" s="1"/>
  <c r="W154" i="4"/>
  <c r="Y154" i="4" s="1"/>
  <c r="W68" i="4"/>
  <c r="Y68" i="4" s="1"/>
  <c r="W65" i="4"/>
  <c r="Y65" i="4" s="1"/>
  <c r="W60" i="4"/>
  <c r="Y60" i="4" s="1"/>
  <c r="W55" i="4"/>
  <c r="Y55" i="4" s="1"/>
  <c r="W54" i="4"/>
  <c r="Y54" i="4" s="1"/>
  <c r="W67" i="4"/>
  <c r="Y67" i="4" s="1"/>
  <c r="W59" i="4"/>
  <c r="Y59" i="4" s="1"/>
  <c r="W63" i="4"/>
  <c r="Y63" i="4" s="1"/>
  <c r="W43" i="4"/>
  <c r="Y43" i="4" s="1"/>
  <c r="W41" i="4"/>
  <c r="Y41" i="4" s="1"/>
  <c r="W48" i="4"/>
  <c r="Y48" i="4" s="1"/>
  <c r="Y18" i="4"/>
  <c r="W170" i="4"/>
  <c r="Y170" i="4" s="1"/>
  <c r="W169" i="4"/>
  <c r="Y169" i="4" s="1"/>
  <c r="W163" i="4"/>
  <c r="Y163" i="4" s="1"/>
  <c r="W147" i="4"/>
  <c r="Y147" i="4" s="1"/>
  <c r="W145" i="4"/>
  <c r="Y145" i="4" s="1"/>
  <c r="W155" i="4"/>
  <c r="Y155" i="4" s="1"/>
  <c r="W117" i="4"/>
  <c r="Y117" i="4" s="1"/>
  <c r="W122" i="4"/>
  <c r="Y122" i="4" s="1"/>
  <c r="W119" i="4"/>
  <c r="Y119" i="4" s="1"/>
  <c r="W115" i="4"/>
  <c r="Y115" i="4" s="1"/>
  <c r="W110" i="4"/>
  <c r="Y110" i="4" s="1"/>
  <c r="W102" i="4"/>
  <c r="Y102" i="4" s="1"/>
  <c r="W94" i="4"/>
  <c r="Y94" i="4" s="1"/>
  <c r="W52" i="4"/>
  <c r="Y52" i="4" s="1"/>
  <c r="AC30" i="4"/>
  <c r="AB30" i="4"/>
  <c r="W30" i="4"/>
  <c r="Y30" i="4" s="1"/>
  <c r="W56" i="4"/>
  <c r="Y56" i="4" s="1"/>
  <c r="W62" i="4"/>
  <c r="Y62" i="4" s="1"/>
  <c r="W57" i="4"/>
  <c r="Y57" i="4" s="1"/>
  <c r="W47" i="4"/>
  <c r="Y47" i="4" s="1"/>
  <c r="W37" i="4"/>
  <c r="Y37" i="4" s="1"/>
  <c r="W111" i="4"/>
  <c r="Y111" i="4" s="1"/>
  <c r="W101" i="4"/>
  <c r="Y101" i="4" s="1"/>
  <c r="W112" i="4"/>
  <c r="Y112" i="4" s="1"/>
  <c r="W100" i="4"/>
  <c r="Y100" i="4" s="1"/>
  <c r="W58" i="4"/>
  <c r="Y58" i="4" s="1"/>
  <c r="W46" i="4"/>
  <c r="Y46" i="4" s="1"/>
  <c r="Y16" i="4"/>
  <c r="AC151" i="4"/>
  <c r="AB151" i="4"/>
  <c r="W166" i="4"/>
  <c r="Y166" i="4" s="1"/>
  <c r="W157" i="4"/>
  <c r="Y157" i="4" s="1"/>
  <c r="W159" i="4"/>
  <c r="Y159" i="4" s="1"/>
  <c r="W161" i="4"/>
  <c r="Y161" i="4" s="1"/>
  <c r="W7" i="4"/>
  <c r="Y7" i="4" s="1"/>
  <c r="W152" i="4"/>
  <c r="Y152" i="4" s="1"/>
  <c r="W113" i="4"/>
  <c r="Y113" i="4" s="1"/>
  <c r="W108" i="4"/>
  <c r="Y108" i="4" s="1"/>
  <c r="W104" i="4"/>
  <c r="Y104" i="4" s="1"/>
  <c r="W51" i="4"/>
  <c r="Y51" i="4" s="1"/>
  <c r="W53" i="4"/>
  <c r="Y53" i="4" s="1"/>
  <c r="W61" i="4"/>
  <c r="Y61" i="4" s="1"/>
  <c r="W64" i="4"/>
  <c r="Y64" i="4" s="1"/>
  <c r="W66" i="4"/>
  <c r="Y66" i="4" s="1"/>
  <c r="W69" i="4"/>
  <c r="Y69" i="4" s="1"/>
  <c r="W45" i="4"/>
  <c r="Y45" i="4" s="1"/>
  <c r="W33" i="4"/>
  <c r="Y33" i="4" s="1"/>
  <c r="W151" i="4"/>
  <c r="Y151" i="4" s="1"/>
  <c r="W173" i="4"/>
  <c r="Y173" i="4" s="1"/>
  <c r="W172" i="4"/>
  <c r="Y172" i="4" s="1"/>
  <c r="W171" i="4"/>
  <c r="Y171" i="4" s="1"/>
  <c r="W168" i="4"/>
  <c r="Y168" i="4" s="1"/>
  <c r="W165" i="4"/>
  <c r="Y165" i="4" s="1"/>
  <c r="W162" i="4"/>
  <c r="Y162" i="4" s="1"/>
  <c r="W156" i="4"/>
  <c r="Y156" i="4" s="1"/>
  <c r="W109" i="4"/>
  <c r="Y109" i="4" s="1"/>
  <c r="W121" i="4"/>
  <c r="Y121" i="4" s="1"/>
  <c r="W114" i="4"/>
  <c r="Y114" i="4" s="1"/>
  <c r="W107" i="4"/>
  <c r="Y107" i="4" s="1"/>
  <c r="AC90" i="4"/>
  <c r="AB90" i="4"/>
  <c r="W90" i="4"/>
  <c r="Y90" i="4" s="1"/>
  <c r="W98" i="4"/>
  <c r="Y98" i="4" s="1"/>
  <c r="W88" i="4"/>
  <c r="Y88" i="4" s="1"/>
  <c r="AC26" i="4"/>
  <c r="AB26" i="4"/>
  <c r="W26" i="4"/>
  <c r="Y26" i="4" s="1"/>
  <c r="W20" i="4"/>
  <c r="Y20" i="4" s="1"/>
  <c r="W19" i="4"/>
  <c r="Y19" i="4" s="1"/>
  <c r="W21" i="4"/>
  <c r="Y21" i="4" s="1"/>
  <c r="W22" i="4"/>
  <c r="Y22" i="4" s="1"/>
  <c r="W23" i="4"/>
  <c r="Y23" i="4" s="1"/>
  <c r="W49" i="4"/>
  <c r="Y49" i="4" s="1"/>
  <c r="W50" i="4"/>
  <c r="Y50" i="4" s="1"/>
  <c r="W97" i="4"/>
  <c r="Y97" i="4" s="1"/>
  <c r="W99" i="4"/>
  <c r="Y99" i="4" s="1"/>
  <c r="W103" i="4"/>
  <c r="Y103" i="4" s="1"/>
  <c r="W105" i="4"/>
  <c r="Y105" i="4" s="1"/>
  <c r="W106" i="4"/>
  <c r="Y106" i="4" s="1"/>
  <c r="W116" i="4"/>
  <c r="Y116" i="4" s="1"/>
  <c r="W118" i="4"/>
  <c r="Y118" i="4" s="1"/>
  <c r="W120" i="4"/>
  <c r="Y120" i="4" s="1"/>
  <c r="W123" i="4"/>
  <c r="Y123" i="4" s="1"/>
  <c r="W124" i="4"/>
  <c r="Y124" i="4" s="1"/>
  <c r="W153" i="4"/>
  <c r="Y153" i="4" s="1"/>
  <c r="AC38" i="4"/>
  <c r="AB38" i="4"/>
  <c r="W38" i="4"/>
  <c r="Y38" i="4" s="1"/>
  <c r="AC105" i="4"/>
  <c r="AB105" i="4"/>
  <c r="AC99" i="4"/>
  <c r="AB99" i="4"/>
  <c r="AB49" i="4"/>
  <c r="AC49" i="4"/>
  <c r="AC86" i="4"/>
  <c r="AB86" i="4"/>
  <c r="W86" i="4"/>
  <c r="Y86" i="4" s="1"/>
  <c r="L4" i="4"/>
  <c r="N4" i="4" s="1"/>
  <c r="R4" i="4" s="1"/>
  <c r="W149" i="4"/>
  <c r="Y149" i="4" s="1"/>
  <c r="W137" i="4"/>
  <c r="Y137" i="4" s="1"/>
  <c r="W136" i="4"/>
  <c r="Y136" i="4" s="1"/>
  <c r="W135" i="4"/>
  <c r="Y135" i="4" s="1"/>
  <c r="W134" i="4"/>
  <c r="Y134" i="4" s="1"/>
  <c r="W133" i="4"/>
  <c r="Y133" i="4" s="1"/>
  <c r="W132" i="4"/>
  <c r="Y132" i="4" s="1"/>
  <c r="W131" i="4"/>
  <c r="Y131" i="4" s="1"/>
  <c r="W130" i="4"/>
  <c r="Y130" i="4" s="1"/>
  <c r="W129" i="4"/>
  <c r="Y129" i="4" s="1"/>
  <c r="W6" i="4"/>
  <c r="Y6" i="4" s="1"/>
  <c r="Y128" i="4"/>
  <c r="X128" i="4"/>
  <c r="W128" i="4"/>
  <c r="U128" i="4"/>
  <c r="S128" i="4"/>
  <c r="F128" i="4"/>
  <c r="E128" i="4"/>
  <c r="D128" i="4"/>
  <c r="C128" i="4"/>
  <c r="A128" i="4"/>
  <c r="Y73" i="4"/>
  <c r="X73" i="4"/>
  <c r="W73" i="4"/>
  <c r="U73" i="4"/>
  <c r="S73" i="4"/>
  <c r="F73" i="4"/>
  <c r="E73" i="4"/>
  <c r="D73" i="4"/>
  <c r="C73" i="4"/>
  <c r="A73" i="4"/>
  <c r="Y25" i="4"/>
  <c r="X25" i="4"/>
  <c r="W25" i="4"/>
  <c r="U25" i="4"/>
  <c r="S25" i="4"/>
  <c r="F25" i="4"/>
  <c r="E25" i="4"/>
  <c r="D25" i="4"/>
  <c r="C25" i="4"/>
  <c r="A25" i="4"/>
  <c r="A15" i="4"/>
  <c r="C15" i="4"/>
  <c r="D15" i="4"/>
  <c r="E15" i="4"/>
  <c r="F15" i="4"/>
  <c r="S15" i="4"/>
  <c r="U15" i="4"/>
  <c r="W15" i="4"/>
  <c r="X15" i="4"/>
  <c r="Y15" i="4"/>
  <c r="A11" i="4"/>
  <c r="C11" i="4"/>
  <c r="D11" i="4"/>
  <c r="E11" i="4"/>
  <c r="F11" i="4"/>
  <c r="S11" i="4"/>
  <c r="U11" i="4"/>
  <c r="W11" i="4"/>
  <c r="X11" i="4"/>
  <c r="Y11" i="4"/>
  <c r="AB129" i="4"/>
  <c r="AC129" i="4"/>
  <c r="AB130" i="4"/>
  <c r="AC130" i="4"/>
  <c r="AB131" i="4"/>
  <c r="AC131" i="4"/>
  <c r="AB132" i="4"/>
  <c r="AC132" i="4"/>
  <c r="AB133" i="4"/>
  <c r="AC133" i="4"/>
  <c r="AB134" i="4"/>
  <c r="AC134" i="4"/>
  <c r="AB135" i="4"/>
  <c r="AC135" i="4"/>
  <c r="AB136" i="4"/>
  <c r="AC136" i="4"/>
  <c r="AB137" i="4"/>
  <c r="AC137" i="4"/>
  <c r="AB149" i="4"/>
  <c r="AC149" i="4"/>
  <c r="AC50" i="4"/>
  <c r="AB50" i="4"/>
  <c r="D12" i="5"/>
  <c r="D15" i="5"/>
  <c r="D16" i="5"/>
  <c r="D19" i="5"/>
  <c r="D18" i="5"/>
  <c r="D13" i="5"/>
  <c r="D22" i="5"/>
  <c r="D23" i="5"/>
  <c r="D24" i="5"/>
  <c r="D21" i="5"/>
  <c r="D17" i="5"/>
  <c r="D20" i="5"/>
  <c r="D14" i="5"/>
  <c r="D5" i="5"/>
  <c r="D7" i="5"/>
  <c r="D9" i="5"/>
  <c r="D3" i="5"/>
  <c r="D8" i="5"/>
  <c r="D2" i="5"/>
  <c r="D11" i="5"/>
  <c r="D10" i="5"/>
  <c r="D6" i="5"/>
  <c r="D4" i="5"/>
  <c r="D1" i="5"/>
  <c r="W13" i="4"/>
  <c r="Y13" i="4" s="1"/>
  <c r="P4" i="4" l="1"/>
  <c r="T4" i="4" s="1"/>
  <c r="V4" i="4" s="1"/>
</calcChain>
</file>

<file path=xl/sharedStrings.xml><?xml version="1.0" encoding="utf-8"?>
<sst xmlns="http://schemas.openxmlformats.org/spreadsheetml/2006/main" count="655" uniqueCount="305">
  <si>
    <t>TOTAL</t>
  </si>
  <si>
    <t>SOMA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</si>
  <si>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</si>
  <si>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</si>
  <si>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</si>
  <si>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</si>
  <si>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</si>
  <si>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</si>
  <si>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</si>
  <si>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</si>
  <si>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</si>
  <si>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</si>
  <si>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CATEGORIA C - VINTAGE - ATÉ 31/12/1930</t>
  </si>
  <si>
    <t>CATEGORIA E - Pós Guerra – Construídos entre 1946 e 31/12/1960</t>
  </si>
  <si>
    <t>CATEGORIA D - Pós Vintage - Construídos entre 1931 e 31/12/1945</t>
  </si>
  <si>
    <t>CATEGORIA F - Contemporâneos I – Construídos entre 1961 e 31/12/1970</t>
  </si>
  <si>
    <t>CATEGORIA G - Contemporâneos II – Construídos entre 1971 até 1980</t>
  </si>
  <si>
    <t>VINHEDOS</t>
  </si>
  <si>
    <t>INTER 1</t>
  </si>
  <si>
    <t>CATEGORIA H – Contemporâneos III – Construídos entre 1981 até o limite de 30 anos</t>
  </si>
  <si>
    <t>CL</t>
  </si>
  <si>
    <t>1Paulo MenezesFernanda RecenaChevrolet Bel Air1954Advanced</t>
  </si>
  <si>
    <t>2Marcelo MantelliSimone BumbellMG B1967Classic</t>
  </si>
  <si>
    <t>4Vitor LarguraFernando LarguraBMW 20021968Classic</t>
  </si>
  <si>
    <t>5Gilberto MoraesFernanda BiavattiKarmann Ghia1968Classic</t>
  </si>
  <si>
    <t>6Rogério FranzMario NardiMB 280S1969Advanced</t>
  </si>
  <si>
    <t>7João CoutoGuilherme CoutoKarmann Ghia1969Novatos</t>
  </si>
  <si>
    <t>8Ronaldo BittencourtIgnacio BlancoChevrolet Opala1970Advanced</t>
  </si>
  <si>
    <t>9Elisabeth C Costa Jarbas BroccaVW TL1970Classic</t>
  </si>
  <si>
    <t>10Mauro WeckRodrigo Cirne LimaVW SP21972Classic</t>
  </si>
  <si>
    <t>12Rosario VeppoJaime PetersenMB SLC3501973Advanced</t>
  </si>
  <si>
    <t>13Jorge LohmanGermano LohmanMB 350SL1973Classic</t>
  </si>
  <si>
    <t>14Wanderley NataliLuis Fernando BumbelAlfa Romeu Spider1973Advanced</t>
  </si>
  <si>
    <t>15Roberto MenegottoJosé CarnielKarmann Ghia TC1974Classic</t>
  </si>
  <si>
    <t>16Marcio MigliavaccaVictor Enzo GavaFord Maverick1974Novatos</t>
  </si>
  <si>
    <t>17Fernando H. GuddeAndré Brandellitriumph spitfire mk41974Classic</t>
  </si>
  <si>
    <t>18Vitor José GiovanniniEdson CasagrandaCorvette Stingray Targa1974Novatos</t>
  </si>
  <si>
    <t>19Luiz Gustavo TarragoRogério KochChevrolet Opala Coupe1977Advanced</t>
  </si>
  <si>
    <t>22AltemirGiovanni SaibelCHEVROLET CORVETTE C41984Novatos</t>
  </si>
  <si>
    <t>23Eduardo FredianiMaria de Fátima FredianiChevrolet Opala1986Novatos</t>
  </si>
  <si>
    <t>3Oscar Fernando Leke Laila Leão Cesar Puma DKW1967Advanced</t>
  </si>
  <si>
    <t>11 Patrícia Druck Ricardo Cornelius Karmann Ghia 1970 Novatos</t>
  </si>
  <si>
    <t>20Leonardo TumeleroLeonardo BahiaVW 13001973Classic</t>
  </si>
  <si>
    <t>24 Julio Picolli Suzana PicolliCorcel 1970 Novatos</t>
  </si>
  <si>
    <t>21Marcelo Caramori NoalEduardo Homrich GranzottoVW PASSAT TS1982Advanced</t>
  </si>
  <si>
    <t>VICE-CAMPEÃO</t>
  </si>
  <si>
    <t>CAMPEÃO</t>
  </si>
  <si>
    <t>TERCEIRO LUGAR</t>
  </si>
  <si>
    <t>EQUIPE</t>
  </si>
  <si>
    <t>CARROS (Fab/Modelo/Ano)</t>
  </si>
  <si>
    <t>PILOTO (S)</t>
  </si>
  <si>
    <t>NAVEGADOR (ES)</t>
  </si>
  <si>
    <t>N-4</t>
  </si>
  <si>
    <t>Demais classificados: zero pontos.</t>
  </si>
  <si>
    <r>
      <t>1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25 pontos;</t>
    </r>
  </si>
  <si>
    <r>
      <t>2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22 pontos;</t>
    </r>
  </si>
  <si>
    <r>
      <t>3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19 pontos;</t>
    </r>
  </si>
  <si>
    <r>
      <t>4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16 pontos;</t>
    </r>
  </si>
  <si>
    <r>
      <t>5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13 pontos;</t>
    </r>
  </si>
  <si>
    <r>
      <t>6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11 pontos;</t>
    </r>
  </si>
  <si>
    <r>
      <t>7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9 pontos;</t>
    </r>
  </si>
  <si>
    <r>
      <t>8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7 pontos;</t>
    </r>
  </si>
  <si>
    <r>
      <t>9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6 pontos;</t>
    </r>
  </si>
  <si>
    <r>
      <t>10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5 pontos;</t>
    </r>
  </si>
  <si>
    <t>Chevrolet Opala 1970</t>
  </si>
  <si>
    <t>Ronaldo Bittencourt</t>
  </si>
  <si>
    <t>Mauro Weck</t>
  </si>
  <si>
    <t>Rodrigo Cirne Lima</t>
  </si>
  <si>
    <t xml:space="preserve"> </t>
  </si>
  <si>
    <t>RJ</t>
  </si>
  <si>
    <t>BRASILIA</t>
  </si>
  <si>
    <t>SP</t>
  </si>
  <si>
    <t>BONUS</t>
  </si>
  <si>
    <t>Arno Duarte Filho</t>
  </si>
  <si>
    <t>Az</t>
  </si>
  <si>
    <t>Ruiz</t>
  </si>
  <si>
    <t>Michel Cadorin</t>
  </si>
  <si>
    <t>Henrique Machado</t>
  </si>
  <si>
    <t>Internacional</t>
  </si>
  <si>
    <t>Alfa Romeo GTV 2000 1974</t>
  </si>
  <si>
    <t>CAMPEOES 2018</t>
  </si>
  <si>
    <t xml:space="preserve">  </t>
  </si>
  <si>
    <t>FEDERAÇÃO BRASILEIRA DE VEÍCULOS ANTIGOS - FBVA</t>
  </si>
  <si>
    <t>CLASSIFICAÇÃO DO CBR 2018 - CAMPEONATO BRASILEIRO BATERIAS CRAL DE RALLY DE REGULARIDADE PARA VEÍCULOS HISTÓRICOS</t>
  </si>
  <si>
    <t>Blumenau</t>
  </si>
  <si>
    <t>Ford Thunderbird 1958</t>
  </si>
  <si>
    <t>BÔNUS</t>
  </si>
  <si>
    <t>Fluminense</t>
  </si>
  <si>
    <t>Dupla do Barulho</t>
  </si>
  <si>
    <t>Floripa Team</t>
  </si>
  <si>
    <t>605Garage</t>
  </si>
  <si>
    <t>Mercedes-Benz SL350 1973</t>
  </si>
  <si>
    <t>Fradinhos</t>
  </si>
  <si>
    <t>Datsun</t>
  </si>
  <si>
    <t>Datsun 280Z 1979</t>
  </si>
  <si>
    <t>Concordia 2018</t>
  </si>
  <si>
    <t>VW Fusca 1500 1973</t>
  </si>
  <si>
    <t>Ivanir Vedana Jr</t>
  </si>
  <si>
    <t>Jose Carlos Silva</t>
  </si>
  <si>
    <t>TEAM 5080</t>
  </si>
  <si>
    <t>Pontiac Fiero 1984</t>
  </si>
  <si>
    <t>Paulo Menezes</t>
  </si>
  <si>
    <t>Fernanda Menezes</t>
  </si>
  <si>
    <t>Ford Speedster 1929</t>
  </si>
  <si>
    <t>Sergio Chesini</t>
  </si>
  <si>
    <t>Ibanez Basso</t>
  </si>
  <si>
    <t>Ford A Tudor 1928</t>
  </si>
  <si>
    <t>Darcy Montemaggiore</t>
  </si>
  <si>
    <t>Lauri Montemaggiore</t>
  </si>
  <si>
    <t>Overland 98B 1930</t>
  </si>
  <si>
    <t>Luiz Carlos Guarnieri</t>
  </si>
  <si>
    <t>Lucas Guarnieri</t>
  </si>
  <si>
    <t>Overland Touring Car 91 1923</t>
  </si>
  <si>
    <t>Paulo Caleffi</t>
  </si>
  <si>
    <t>Eduardo Caleffi</t>
  </si>
  <si>
    <t>Chevrolet Carretera</t>
  </si>
  <si>
    <t>Augusto Mejolaro</t>
  </si>
  <si>
    <t>Marcelo Mejolaro</t>
  </si>
  <si>
    <t>Chevrolet Sedan 1938</t>
  </si>
  <si>
    <t>Carlos Bianchi</t>
  </si>
  <si>
    <t>Livia Bianchi</t>
  </si>
  <si>
    <t>Gilmar Zanini/Anicacio Macedo</t>
  </si>
  <si>
    <t>Ivo/Gilmar Zanini</t>
  </si>
  <si>
    <t>Triumph TR3A 1959</t>
  </si>
  <si>
    <t>Reinaldo Morilha</t>
  </si>
  <si>
    <t>Marcelo Gios</t>
  </si>
  <si>
    <t>Chevrolet BelAir 1953</t>
  </si>
  <si>
    <t>Carlos Bertuol</t>
  </si>
  <si>
    <t>Maysa Bertuol</t>
  </si>
  <si>
    <t>Cadilllac Coupe de Ville 1951</t>
  </si>
  <si>
    <t>Adilson Fra</t>
  </si>
  <si>
    <t>Gilberto Pedrucci</t>
  </si>
  <si>
    <t>Morris Oxford 1952</t>
  </si>
  <si>
    <t>Delmar Perizzolo</t>
  </si>
  <si>
    <t>Humberto Stumpf</t>
  </si>
  <si>
    <t>Citroen 11 Normale 1953</t>
  </si>
  <si>
    <t>Rodrigo Ruiz</t>
  </si>
  <si>
    <t>Diego Ruiz</t>
  </si>
  <si>
    <t>Jaguar XK150 3.8 L 1958</t>
  </si>
  <si>
    <t>William Halberstadt</t>
  </si>
  <si>
    <t>Renata Habelrstadt</t>
  </si>
  <si>
    <t>VW Karmann Ghia 1967</t>
  </si>
  <si>
    <t>Lucas Menegat</t>
  </si>
  <si>
    <t>Dante Fritolli</t>
  </si>
  <si>
    <t>VW Fusca 1200 1965</t>
  </si>
  <si>
    <t>Gina Mazzoccato</t>
  </si>
  <si>
    <t>Franciele Mazzoccato</t>
  </si>
  <si>
    <t>Eric Roorda</t>
  </si>
  <si>
    <t>VW Fusca 1968</t>
  </si>
  <si>
    <t>Luccas Delgado</t>
  </si>
  <si>
    <t>VK Karman Ghia 1966</t>
  </si>
  <si>
    <t>Norberto Callegari</t>
  </si>
  <si>
    <t>Marco Zorzanello</t>
  </si>
  <si>
    <t>BMW 2002 1970</t>
  </si>
  <si>
    <t>Fernando Gudde</t>
  </si>
  <si>
    <t>Andre Brandelli</t>
  </si>
  <si>
    <t>Mustang Hardtop 1969</t>
  </si>
  <si>
    <t>Alexandre Mazzoccato</t>
  </si>
  <si>
    <t>Lierce Sganzerla</t>
  </si>
  <si>
    <t>VW Karmann Ghia 1969</t>
  </si>
  <si>
    <t>Giovanni Callegari</t>
  </si>
  <si>
    <t>Diogo Frittoli</t>
  </si>
  <si>
    <t>DKW Vemaguet 1963</t>
  </si>
  <si>
    <t>Marcio Ellwanger</t>
  </si>
  <si>
    <t>Igor Barbieri</t>
  </si>
  <si>
    <t>Maverick 1975</t>
  </si>
  <si>
    <t>Cicero Hartman</t>
  </si>
  <si>
    <t>Joao Roberto Schimidt</t>
  </si>
  <si>
    <t>VW Fusca 1973</t>
  </si>
  <si>
    <t>Leonardo Tumelero</t>
  </si>
  <si>
    <t>Samuel Paim</t>
  </si>
  <si>
    <t>VW Fusca 1971</t>
  </si>
  <si>
    <t>Christian Blum</t>
  </si>
  <si>
    <t>Gabriel Stefenon</t>
  </si>
  <si>
    <t>Mercedes-Benz 500SLC 1974</t>
  </si>
  <si>
    <t>Renato Malcotti</t>
  </si>
  <si>
    <t>Lucas Santos</t>
  </si>
  <si>
    <t>Mercedes-Benz 250CE 1972</t>
  </si>
  <si>
    <t>Pedro Paulo Zanatta</t>
  </si>
  <si>
    <t>Gustavo Baribieri</t>
  </si>
  <si>
    <t>Jaguar XJ6 1972</t>
  </si>
  <si>
    <t>Maria Teresa Prado Santos</t>
  </si>
  <si>
    <t>Leandro Mazzoccato</t>
  </si>
  <si>
    <t>Jorge Lohmann</t>
  </si>
  <si>
    <t>Germano Lohmann</t>
  </si>
  <si>
    <t>Jaguar XJS 1977</t>
  </si>
  <si>
    <t>Lizandra Mazzoccato</t>
  </si>
  <si>
    <t>Therezinha Dalla Costa</t>
  </si>
  <si>
    <t>Envemo Porsche Super 90 1982</t>
  </si>
  <si>
    <t>Luis Dorval</t>
  </si>
  <si>
    <t>Antonio Greca</t>
  </si>
  <si>
    <t>Corvette 1983 C4</t>
  </si>
  <si>
    <t>Fabricio Zanetti</t>
  </si>
  <si>
    <t>Rudinei Agostini</t>
  </si>
  <si>
    <t>Mercedes-Benz SEC500 1983</t>
  </si>
  <si>
    <t>Sergio Dalla Costa</t>
  </si>
  <si>
    <t>Cezar Forest</t>
  </si>
  <si>
    <t>Mini Rover Kensington</t>
  </si>
  <si>
    <t>Ricardo Heineck</t>
  </si>
  <si>
    <t>Orilede Heineck</t>
  </si>
  <si>
    <t>Porsche 944 1983</t>
  </si>
  <si>
    <t>Hellen Cardia</t>
  </si>
  <si>
    <t>Rosario Veppo</t>
  </si>
  <si>
    <t>Madem-Aleplast-Multinova</t>
  </si>
  <si>
    <t>Ford A 1928</t>
  </si>
  <si>
    <t>Anelito Alves de Oliveira</t>
  </si>
  <si>
    <t>Marcos Bianno</t>
  </si>
  <si>
    <t>Aero Willys 2600 1965</t>
  </si>
  <si>
    <t>Jose Maria de Andrade</t>
  </si>
  <si>
    <t>Lucas Mindello de Andrade</t>
  </si>
  <si>
    <t>Alfa Romeo Giulia 1968</t>
  </si>
  <si>
    <t>Marcelo Ribeiro</t>
  </si>
  <si>
    <t>Rogerio Ribeiro</t>
  </si>
  <si>
    <t>Alfa Romeo Giulia 1967</t>
  </si>
  <si>
    <t>Juarez Cordeiro Ribeiro</t>
  </si>
  <si>
    <t>Luis Henrique Ortiz Ferreira</t>
  </si>
  <si>
    <t>Nilton Delgado</t>
  </si>
  <si>
    <t>Karmann Ghia 1971</t>
  </si>
  <si>
    <t>Raul Damasio Perillo</t>
  </si>
  <si>
    <t>Debora Luiz Goncalves</t>
  </si>
  <si>
    <t>Ricardo de Mesquita/Jorge Luiz Carvalho</t>
  </si>
  <si>
    <t>VW Passat 1978</t>
  </si>
  <si>
    <t>Clistones Livio Pereira</t>
  </si>
  <si>
    <t>Pedro Pereira</t>
  </si>
  <si>
    <t>Alfa Romeo 1975</t>
  </si>
  <si>
    <t>Paulo Proenca Gomes</t>
  </si>
  <si>
    <t>Carlos Proenca Gomes</t>
  </si>
  <si>
    <t>Fusca Conversivel 1974</t>
  </si>
  <si>
    <t>Ricardo Prado Santos</t>
  </si>
  <si>
    <t>Hughes Pierrard</t>
  </si>
  <si>
    <t>Caroline Pierrard</t>
  </si>
  <si>
    <t>Alfa Romeo Ti 1985</t>
  </si>
  <si>
    <t>Fernando Marques</t>
  </si>
  <si>
    <t>Fernando Marques Jr</t>
  </si>
  <si>
    <t>Alfa Romeo Ti 1986</t>
  </si>
  <si>
    <t>Roberto Moreira da Costa</t>
  </si>
  <si>
    <t>Paola Aline Kampe</t>
  </si>
  <si>
    <t>Veronica/Lucia Roorda</t>
  </si>
  <si>
    <t>Mercedes-Benz 280SL 1970/Triumph TR4 1966</t>
  </si>
  <si>
    <t>Mercedes-Bens 230S 1965</t>
  </si>
  <si>
    <t>Andre Schivartche</t>
  </si>
  <si>
    <t>Carmen Schivartche</t>
  </si>
  <si>
    <t>Alfa Romeo Giulia 1965</t>
  </si>
  <si>
    <t>Antonio Marranghello Neto</t>
  </si>
  <si>
    <t>Antonio Carlos Marranghello</t>
  </si>
  <si>
    <t>VW Karmann-Ghia 1969</t>
  </si>
  <si>
    <t>Otavio Sammarone</t>
  </si>
  <si>
    <t>Americo Sammarone</t>
  </si>
  <si>
    <t>Alfa Romeo Giulia GT Veloce 1968</t>
  </si>
  <si>
    <t>Douglas Pires</t>
  </si>
  <si>
    <t>Cristina Pires</t>
  </si>
  <si>
    <t>Mercedes-Benz 300SEL 1967</t>
  </si>
  <si>
    <t>Jaques Toron</t>
  </si>
  <si>
    <t>Sandra Kusminsky</t>
  </si>
  <si>
    <t>Jaguar XK 150 1961</t>
  </si>
  <si>
    <t>Cesar Bergstrom</t>
  </si>
  <si>
    <t>Noemia Tinoco</t>
  </si>
  <si>
    <t xml:space="preserve">VW Fusca </t>
  </si>
  <si>
    <t>Hermenegildo Antunes</t>
  </si>
  <si>
    <t>Ford Mustang 1966</t>
  </si>
  <si>
    <t>Harley Ferreira Cerqueira</t>
  </si>
  <si>
    <t>Lucia Fernandes</t>
  </si>
  <si>
    <t>Ferrari 308GTS 1978/SP2 1974/Jaguar XJS 1977</t>
  </si>
  <si>
    <t>BMW 320/6 1980</t>
  </si>
  <si>
    <t>Helio Setaro Jr</t>
  </si>
  <si>
    <t>Leonardo Forestieri</t>
  </si>
  <si>
    <t>Mustang Hardtop 1968</t>
  </si>
  <si>
    <t>Luca Fioravanti</t>
  </si>
  <si>
    <t>Marco Inglese</t>
  </si>
  <si>
    <t>Alfa Romeo Spider 1973</t>
  </si>
  <si>
    <t>Luciano Bonometti</t>
  </si>
  <si>
    <t>Roberto Bonometti</t>
  </si>
  <si>
    <t>Cassiano Baccin/Adriano Valduga/Lizandra Mazzocc</t>
  </si>
  <si>
    <t>Alfa Romeo 2300 Ti4</t>
  </si>
  <si>
    <t>Silvio Miotta</t>
  </si>
  <si>
    <t>Richard Schwarzawald</t>
  </si>
  <si>
    <t>Alfa Romeo Spider 2000 1974</t>
  </si>
  <si>
    <t>Gustavo Rodrigues</t>
  </si>
  <si>
    <t>Adriano Consentino</t>
  </si>
  <si>
    <t>Leonardo Patat</t>
  </si>
  <si>
    <t>Claudia Sucena</t>
  </si>
  <si>
    <t>Mercedes-Benz 280S 1971</t>
  </si>
  <si>
    <t>Fernando Pimentel</t>
  </si>
  <si>
    <t>Maria Pimentel</t>
  </si>
  <si>
    <t>Claus Hoppen/Andre Fornari</t>
  </si>
  <si>
    <t>Eurico Estima/Diogo Guimaraes</t>
  </si>
  <si>
    <t>Mercedes-Benz 560SEL 1988/Mercedes-Benz SL 380 1981</t>
  </si>
  <si>
    <t>Alberto Barros Neto</t>
  </si>
  <si>
    <t>Monica Solferini</t>
  </si>
  <si>
    <t>Mercedes-Benz 280 CE 1984</t>
  </si>
  <si>
    <t>Julio Duarte Areia Filho</t>
  </si>
  <si>
    <t>Maria Bandeira de mello</t>
  </si>
  <si>
    <t>Mercedes-Benz 500SE 1983</t>
  </si>
  <si>
    <t>David Valenca</t>
  </si>
  <si>
    <t>Anderson Mazzuchi</t>
  </si>
  <si>
    <t>Alfa Romeo 2300 1983</t>
  </si>
  <si>
    <t>Carlos Alberto</t>
  </si>
  <si>
    <t>Fabiana Crestani Reis</t>
  </si>
  <si>
    <t>Mercedes-Benz 280SL 1981</t>
  </si>
  <si>
    <t>Adolpho Sergio Massa</t>
  </si>
  <si>
    <t>Eliane Ferreira Massa</t>
  </si>
  <si>
    <t>Mercedes-Benz 280 SL 1982</t>
  </si>
  <si>
    <t>Jorge Farsky</t>
  </si>
  <si>
    <t>Renato Rossi</t>
  </si>
  <si>
    <t>Ricardo Cormelius/Fernando Milano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</si>
</sst>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b/>
      <sz val="8"/>
      <name val="Bookman Old Style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Bookman Old Style"/>
      <family val="1"/>
    </font>
    <font>
      <b/>
      <sz val="8"/>
      <color indexed="10"/>
      <name val="Bookman Old Style"/>
      <family val="1"/>
    </font>
    <font>
      <b/>
      <sz val="8"/>
      <color rgb="FFFF0000"/>
      <name val="Bookman Old Style"/>
      <family val="1"/>
    </font>
    <font>
      <b/>
      <sz val="8"/>
      <color indexed="12"/>
      <name val="Bookman Old Style"/>
      <family val="1"/>
    </font>
    <font>
      <b/>
      <sz val="8"/>
      <color rgb="FF002060"/>
      <name val="Bookman Old Style"/>
      <family val="1"/>
    </font>
    <font>
      <b/>
      <sz val="8"/>
      <color rgb="FF000000"/>
      <name val="Times"/>
    </font>
    <font>
      <b/>
      <vertAlign val="superscript"/>
      <sz val="8"/>
      <color rgb="FF000000"/>
      <name val="Times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5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2" xfId="0" applyFont="1" applyBorder="1"/>
    <xf numFmtId="0" fontId="4" fillId="0" borderId="5" xfId="0" applyFont="1" applyBorder="1"/>
    <xf numFmtId="0" fontId="4" fillId="0" borderId="7" xfId="0" applyFont="1" applyBorder="1"/>
    <xf numFmtId="0" fontId="3" fillId="0" borderId="7" xfId="0" applyFont="1" applyBorder="1"/>
    <xf numFmtId="0" fontId="4" fillId="0" borderId="8" xfId="0" applyFont="1" applyBorder="1"/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10" fillId="0" borderId="4" xfId="0" applyFont="1" applyBorder="1" applyProtection="1"/>
    <xf numFmtId="0" fontId="7" fillId="0" borderId="4" xfId="0" applyFont="1" applyBorder="1" applyProtection="1"/>
    <xf numFmtId="0" fontId="2" fillId="0" borderId="4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7" fillId="0" borderId="4" xfId="0" applyFont="1" applyFill="1" applyBorder="1" applyProtection="1"/>
    <xf numFmtId="0" fontId="2" fillId="2" borderId="4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/>
    </xf>
    <xf numFmtId="0" fontId="2" fillId="6" borderId="4" xfId="0" applyFont="1" applyFill="1" applyBorder="1" applyAlignment="1" applyProtection="1">
      <alignment horizontal="left"/>
    </xf>
    <xf numFmtId="0" fontId="7" fillId="6" borderId="4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left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Protection="1"/>
    <xf numFmtId="0" fontId="2" fillId="3" borderId="4" xfId="0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left"/>
    </xf>
    <xf numFmtId="0" fontId="7" fillId="4" borderId="4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left"/>
    </xf>
    <xf numFmtId="0" fontId="7" fillId="5" borderId="4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left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left"/>
    </xf>
    <xf numFmtId="0" fontId="7" fillId="7" borderId="4" xfId="0" applyFont="1" applyFill="1" applyBorder="1" applyAlignment="1" applyProtection="1">
      <alignment horizontal="center"/>
    </xf>
    <xf numFmtId="0" fontId="7" fillId="7" borderId="4" xfId="0" applyFont="1" applyFill="1" applyBorder="1" applyProtection="1"/>
    <xf numFmtId="0" fontId="2" fillId="7" borderId="4" xfId="0" applyFont="1" applyFill="1" applyBorder="1" applyAlignment="1" applyProtection="1">
      <alignment horizontal="left" vertical="center"/>
    </xf>
    <xf numFmtId="0" fontId="2" fillId="7" borderId="4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 wrapText="1"/>
    </xf>
    <xf numFmtId="0" fontId="11" fillId="0" borderId="4" xfId="0" applyFont="1" applyBorder="1" applyProtection="1"/>
    <xf numFmtId="0" fontId="12" fillId="0" borderId="4" xfId="0" applyFont="1" applyBorder="1" applyAlignment="1">
      <alignment horizontal="justify" vertical="center"/>
    </xf>
    <xf numFmtId="0" fontId="2" fillId="0" borderId="4" xfId="0" applyFont="1" applyFill="1" applyBorder="1" applyAlignment="1" applyProtection="1">
      <alignment vertical="center"/>
    </xf>
    <xf numFmtId="0" fontId="2" fillId="8" borderId="4" xfId="0" applyFont="1" applyFill="1" applyBorder="1" applyAlignment="1" applyProtection="1">
      <alignment horizontal="center"/>
    </xf>
    <xf numFmtId="0" fontId="2" fillId="9" borderId="4" xfId="0" applyFont="1" applyFill="1" applyBorder="1" applyAlignment="1" applyProtection="1">
      <alignment horizontal="center" vertical="center"/>
    </xf>
    <xf numFmtId="0" fontId="8" fillId="9" borderId="4" xfId="0" applyNumberFormat="1" applyFont="1" applyFill="1" applyBorder="1" applyAlignment="1" applyProtection="1">
      <alignment horizontal="center" vertical="center"/>
    </xf>
    <xf numFmtId="0" fontId="8" fillId="9" borderId="4" xfId="0" applyFont="1" applyFill="1" applyBorder="1" applyAlignment="1" applyProtection="1">
      <alignment horizontal="center" vertical="center"/>
    </xf>
    <xf numFmtId="0" fontId="9" fillId="9" borderId="4" xfId="0" applyFont="1" applyFill="1" applyBorder="1" applyAlignment="1" applyProtection="1">
      <alignment horizontal="center" vertical="center"/>
    </xf>
    <xf numFmtId="0" fontId="10" fillId="9" borderId="4" xfId="0" applyFont="1" applyFill="1" applyBorder="1" applyProtection="1"/>
    <xf numFmtId="0" fontId="7" fillId="9" borderId="4" xfId="0" applyFont="1" applyFill="1" applyBorder="1" applyProtection="1"/>
    <xf numFmtId="0" fontId="11" fillId="0" borderId="4" xfId="0" applyFont="1" applyFill="1" applyBorder="1" applyProtection="1"/>
    <xf numFmtId="0" fontId="2" fillId="0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4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38100</xdr:rowOff>
    </xdr:from>
    <xdr:to>
      <xdr:col>1</xdr:col>
      <xdr:colOff>180975</xdr:colOff>
      <xdr:row>5</xdr:row>
      <xdr:rowOff>152400</xdr:rowOff>
    </xdr:to>
    <xdr:sp macro="" textlink="">
      <xdr:nvSpPr>
        <xdr:cNvPr id="7845" name="Rectangle 9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>
          <a:spLocks noChangeArrowheads="1"/>
        </xdr:cNvSpPr>
      </xdr:nvSpPr>
      <xdr:spPr bwMode="auto">
        <a:xfrm>
          <a:off x="381000" y="129540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11</xdr:row>
      <xdr:rowOff>0</xdr:rowOff>
    </xdr:from>
    <xdr:to>
      <xdr:col>1</xdr:col>
      <xdr:colOff>180975</xdr:colOff>
      <xdr:row>11</xdr:row>
      <xdr:rowOff>0</xdr:rowOff>
    </xdr:to>
    <xdr:sp macro="" textlink="">
      <xdr:nvSpPr>
        <xdr:cNvPr id="7860" name="Rectangle 29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>
          <a:spLocks noChangeArrowheads="1"/>
        </xdr:cNvSpPr>
      </xdr:nvSpPr>
      <xdr:spPr bwMode="auto">
        <a:xfrm>
          <a:off x="381000" y="8134350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171450</xdr:colOff>
      <xdr:row>12</xdr:row>
      <xdr:rowOff>152400</xdr:rowOff>
    </xdr:to>
    <xdr:sp macro="" textlink="">
      <xdr:nvSpPr>
        <xdr:cNvPr id="7862" name="AutoShape 34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>
          <a:spLocks noChangeArrowheads="1"/>
        </xdr:cNvSpPr>
      </xdr:nvSpPr>
      <xdr:spPr bwMode="auto">
        <a:xfrm>
          <a:off x="381000" y="8372475"/>
          <a:ext cx="0" cy="11430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71</xdr:row>
      <xdr:rowOff>0</xdr:rowOff>
    </xdr:from>
    <xdr:to>
      <xdr:col>1</xdr:col>
      <xdr:colOff>171450</xdr:colOff>
      <xdr:row>71</xdr:row>
      <xdr:rowOff>0</xdr:rowOff>
    </xdr:to>
    <xdr:sp macro="" textlink="">
      <xdr:nvSpPr>
        <xdr:cNvPr id="7886" name="AutoShape 86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71</xdr:row>
      <xdr:rowOff>0</xdr:rowOff>
    </xdr:from>
    <xdr:to>
      <xdr:col>1</xdr:col>
      <xdr:colOff>161925</xdr:colOff>
      <xdr:row>71</xdr:row>
      <xdr:rowOff>0</xdr:rowOff>
    </xdr:to>
    <xdr:sp macro="" textlink="">
      <xdr:nvSpPr>
        <xdr:cNvPr id="7887" name="AutoShape 87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71</xdr:row>
      <xdr:rowOff>0</xdr:rowOff>
    </xdr:from>
    <xdr:to>
      <xdr:col>1</xdr:col>
      <xdr:colOff>142875</xdr:colOff>
      <xdr:row>71</xdr:row>
      <xdr:rowOff>0</xdr:rowOff>
    </xdr:to>
    <xdr:sp macro="" textlink="">
      <xdr:nvSpPr>
        <xdr:cNvPr id="7889" name="AutoShape 89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9</xdr:row>
      <xdr:rowOff>0</xdr:rowOff>
    </xdr:from>
    <xdr:to>
      <xdr:col>1</xdr:col>
      <xdr:colOff>171450</xdr:colOff>
      <xdr:row>9</xdr:row>
      <xdr:rowOff>0</xdr:rowOff>
    </xdr:to>
    <xdr:sp macro="" textlink="">
      <xdr:nvSpPr>
        <xdr:cNvPr id="7904" name="Rectangle 104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>
          <a:spLocks noChangeArrowheads="1"/>
        </xdr:cNvSpPr>
      </xdr:nvSpPr>
      <xdr:spPr bwMode="auto">
        <a:xfrm>
          <a:off x="381000" y="1457325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171450</xdr:colOff>
      <xdr:row>11</xdr:row>
      <xdr:rowOff>152400</xdr:rowOff>
    </xdr:to>
    <xdr:sp macro="" textlink="">
      <xdr:nvSpPr>
        <xdr:cNvPr id="7909" name="AutoShape 109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>
          <a:spLocks noChangeArrowheads="1"/>
        </xdr:cNvSpPr>
      </xdr:nvSpPr>
      <xdr:spPr bwMode="auto">
        <a:xfrm>
          <a:off x="381000" y="8172450"/>
          <a:ext cx="0" cy="11430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23</xdr:row>
      <xdr:rowOff>0</xdr:rowOff>
    </xdr:from>
    <xdr:to>
      <xdr:col>1</xdr:col>
      <xdr:colOff>180975</xdr:colOff>
      <xdr:row>23</xdr:row>
      <xdr:rowOff>0</xdr:rowOff>
    </xdr:to>
    <xdr:sp macro="" textlink="">
      <xdr:nvSpPr>
        <xdr:cNvPr id="7919" name="Rectangle 119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>
          <a:spLocks noChangeArrowheads="1"/>
        </xdr:cNvSpPr>
      </xdr:nvSpPr>
      <xdr:spPr bwMode="auto">
        <a:xfrm>
          <a:off x="381000" y="16897350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23</xdr:row>
      <xdr:rowOff>0</xdr:rowOff>
    </xdr:from>
    <xdr:to>
      <xdr:col>1</xdr:col>
      <xdr:colOff>180975</xdr:colOff>
      <xdr:row>23</xdr:row>
      <xdr:rowOff>0</xdr:rowOff>
    </xdr:to>
    <xdr:sp macro="" textlink="">
      <xdr:nvSpPr>
        <xdr:cNvPr id="7926" name="Rectangle 126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>
          <a:spLocks noChangeArrowheads="1"/>
        </xdr:cNvSpPr>
      </xdr:nvSpPr>
      <xdr:spPr bwMode="auto">
        <a:xfrm>
          <a:off x="381000" y="19878675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23</xdr:row>
      <xdr:rowOff>0</xdr:rowOff>
    </xdr:from>
    <xdr:to>
      <xdr:col>1</xdr:col>
      <xdr:colOff>180975</xdr:colOff>
      <xdr:row>23</xdr:row>
      <xdr:rowOff>0</xdr:rowOff>
    </xdr:to>
    <xdr:sp macro="" textlink="">
      <xdr:nvSpPr>
        <xdr:cNvPr id="7927" name="Rectangle 127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>
          <a:spLocks noChangeArrowheads="1"/>
        </xdr:cNvSpPr>
      </xdr:nvSpPr>
      <xdr:spPr bwMode="auto">
        <a:xfrm>
          <a:off x="381000" y="19878675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71</xdr:row>
      <xdr:rowOff>0</xdr:rowOff>
    </xdr:from>
    <xdr:to>
      <xdr:col>1</xdr:col>
      <xdr:colOff>180975</xdr:colOff>
      <xdr:row>71</xdr:row>
      <xdr:rowOff>0</xdr:rowOff>
    </xdr:to>
    <xdr:sp macro="" textlink="">
      <xdr:nvSpPr>
        <xdr:cNvPr id="7940" name="Rectangle 145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71</xdr:row>
      <xdr:rowOff>0</xdr:rowOff>
    </xdr:from>
    <xdr:to>
      <xdr:col>1</xdr:col>
      <xdr:colOff>171450</xdr:colOff>
      <xdr:row>71</xdr:row>
      <xdr:rowOff>0</xdr:rowOff>
    </xdr:to>
    <xdr:sp macro="" textlink="">
      <xdr:nvSpPr>
        <xdr:cNvPr id="7947" name="AutoShape 152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71</xdr:row>
      <xdr:rowOff>0</xdr:rowOff>
    </xdr:from>
    <xdr:to>
      <xdr:col>1</xdr:col>
      <xdr:colOff>171450</xdr:colOff>
      <xdr:row>71</xdr:row>
      <xdr:rowOff>0</xdr:rowOff>
    </xdr:to>
    <xdr:sp macro="" textlink="">
      <xdr:nvSpPr>
        <xdr:cNvPr id="7948" name="AutoShape 153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71</xdr:row>
      <xdr:rowOff>0</xdr:rowOff>
    </xdr:from>
    <xdr:to>
      <xdr:col>1</xdr:col>
      <xdr:colOff>171450</xdr:colOff>
      <xdr:row>71</xdr:row>
      <xdr:rowOff>0</xdr:rowOff>
    </xdr:to>
    <xdr:sp macro="" textlink="">
      <xdr:nvSpPr>
        <xdr:cNvPr id="7949" name="AutoShape 154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23</xdr:row>
      <xdr:rowOff>0</xdr:rowOff>
    </xdr:from>
    <xdr:to>
      <xdr:col>1</xdr:col>
      <xdr:colOff>180975</xdr:colOff>
      <xdr:row>23</xdr:row>
      <xdr:rowOff>0</xdr:rowOff>
    </xdr:to>
    <xdr:sp macro="" textlink="">
      <xdr:nvSpPr>
        <xdr:cNvPr id="7951" name="Rectangle 3241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>
          <a:spLocks noChangeArrowheads="1"/>
        </xdr:cNvSpPr>
      </xdr:nvSpPr>
      <xdr:spPr bwMode="auto">
        <a:xfrm>
          <a:off x="381000" y="19878675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85</xdr:row>
      <xdr:rowOff>38100</xdr:rowOff>
    </xdr:from>
    <xdr:to>
      <xdr:col>1</xdr:col>
      <xdr:colOff>180975</xdr:colOff>
      <xdr:row>85</xdr:row>
      <xdr:rowOff>152400</xdr:rowOff>
    </xdr:to>
    <xdr:sp macro="" textlink="">
      <xdr:nvSpPr>
        <xdr:cNvPr id="119" name="Rectangle 6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381000" y="17700171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129</xdr:row>
      <xdr:rowOff>47625</xdr:rowOff>
    </xdr:from>
    <xdr:to>
      <xdr:col>1</xdr:col>
      <xdr:colOff>180975</xdr:colOff>
      <xdr:row>129</xdr:row>
      <xdr:rowOff>161925</xdr:rowOff>
    </xdr:to>
    <xdr:sp macro="" textlink="">
      <xdr:nvSpPr>
        <xdr:cNvPr id="155" name="Rectangle 7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381000" y="25860375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131</xdr:row>
      <xdr:rowOff>38100</xdr:rowOff>
    </xdr:from>
    <xdr:to>
      <xdr:col>1</xdr:col>
      <xdr:colOff>171450</xdr:colOff>
      <xdr:row>131</xdr:row>
      <xdr:rowOff>152400</xdr:rowOff>
    </xdr:to>
    <xdr:sp macro="" textlink="">
      <xdr:nvSpPr>
        <xdr:cNvPr id="160" name="AutoShape 88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381000" y="26259064"/>
          <a:ext cx="0" cy="11430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128</xdr:row>
      <xdr:rowOff>47625</xdr:rowOff>
    </xdr:from>
    <xdr:to>
      <xdr:col>1</xdr:col>
      <xdr:colOff>171450</xdr:colOff>
      <xdr:row>128</xdr:row>
      <xdr:rowOff>161925</xdr:rowOff>
    </xdr:to>
    <xdr:sp macro="" textlink="">
      <xdr:nvSpPr>
        <xdr:cNvPr id="167" name="AutoShape 9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rrowheads="1"/>
        </xdr:cNvSpPr>
      </xdr:nvSpPr>
      <xdr:spPr bwMode="auto">
        <a:xfrm rot="10800000">
          <a:off x="381000" y="25656268"/>
          <a:ext cx="0" cy="114300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132</xdr:row>
      <xdr:rowOff>47625</xdr:rowOff>
    </xdr:from>
    <xdr:to>
      <xdr:col>1</xdr:col>
      <xdr:colOff>171450</xdr:colOff>
      <xdr:row>132</xdr:row>
      <xdr:rowOff>161925</xdr:rowOff>
    </xdr:to>
    <xdr:sp macro="" textlink="">
      <xdr:nvSpPr>
        <xdr:cNvPr id="168" name="AutoShape 9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rrowheads="1"/>
        </xdr:cNvSpPr>
      </xdr:nvSpPr>
      <xdr:spPr bwMode="auto">
        <a:xfrm rot="10800000">
          <a:off x="381000" y="26472696"/>
          <a:ext cx="0" cy="114300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130</xdr:row>
      <xdr:rowOff>47625</xdr:rowOff>
    </xdr:from>
    <xdr:to>
      <xdr:col>1</xdr:col>
      <xdr:colOff>180975</xdr:colOff>
      <xdr:row>130</xdr:row>
      <xdr:rowOff>161925</xdr:rowOff>
    </xdr:to>
    <xdr:sp macro="" textlink="">
      <xdr:nvSpPr>
        <xdr:cNvPr id="179" name="Rectangle 14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rrowheads="1"/>
        </xdr:cNvSpPr>
      </xdr:nvSpPr>
      <xdr:spPr bwMode="auto">
        <a:xfrm>
          <a:off x="381000" y="26064482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133</xdr:row>
      <xdr:rowOff>47625</xdr:rowOff>
    </xdr:from>
    <xdr:to>
      <xdr:col>1</xdr:col>
      <xdr:colOff>180975</xdr:colOff>
      <xdr:row>133</xdr:row>
      <xdr:rowOff>161925</xdr:rowOff>
    </xdr:to>
    <xdr:sp macro="" textlink="">
      <xdr:nvSpPr>
        <xdr:cNvPr id="180" name="Rectangle 14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rrowheads="1"/>
        </xdr:cNvSpPr>
      </xdr:nvSpPr>
      <xdr:spPr bwMode="auto">
        <a:xfrm>
          <a:off x="381000" y="26676804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94681</xdr:colOff>
      <xdr:row>0</xdr:row>
      <xdr:rowOff>97155</xdr:rowOff>
    </xdr:from>
    <xdr:to>
      <xdr:col>17</xdr:col>
      <xdr:colOff>234950</xdr:colOff>
      <xdr:row>2</xdr:row>
      <xdr:rowOff>137160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7541" y="97155"/>
          <a:ext cx="926399" cy="436245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20</xdr:row>
      <xdr:rowOff>38100</xdr:rowOff>
    </xdr:from>
    <xdr:to>
      <xdr:col>1</xdr:col>
      <xdr:colOff>180975</xdr:colOff>
      <xdr:row>20</xdr:row>
      <xdr:rowOff>152400</xdr:rowOff>
    </xdr:to>
    <xdr:sp macro="" textlink="">
      <xdr:nvSpPr>
        <xdr:cNvPr id="71" name="Rectangle 11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219075" y="330835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21</xdr:row>
      <xdr:rowOff>38100</xdr:rowOff>
    </xdr:from>
    <xdr:to>
      <xdr:col>1</xdr:col>
      <xdr:colOff>180975</xdr:colOff>
      <xdr:row>21</xdr:row>
      <xdr:rowOff>152400</xdr:rowOff>
    </xdr:to>
    <xdr:sp macro="" textlink="">
      <xdr:nvSpPr>
        <xdr:cNvPr id="73" name="Rectangle 11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219075" y="330835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22</xdr:row>
      <xdr:rowOff>38100</xdr:rowOff>
    </xdr:from>
    <xdr:to>
      <xdr:col>1</xdr:col>
      <xdr:colOff>180975</xdr:colOff>
      <xdr:row>22</xdr:row>
      <xdr:rowOff>152400</xdr:rowOff>
    </xdr:to>
    <xdr:sp macro="" textlink="">
      <xdr:nvSpPr>
        <xdr:cNvPr id="74" name="Rectangle 11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219075" y="330835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18</xdr:row>
      <xdr:rowOff>38100</xdr:rowOff>
    </xdr:from>
    <xdr:to>
      <xdr:col>1</xdr:col>
      <xdr:colOff>180975</xdr:colOff>
      <xdr:row>18</xdr:row>
      <xdr:rowOff>152400</xdr:rowOff>
    </xdr:to>
    <xdr:sp macro="" textlink="">
      <xdr:nvSpPr>
        <xdr:cNvPr id="75" name="Rectangle 118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219075" y="381635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15</xdr:row>
      <xdr:rowOff>38100</xdr:rowOff>
    </xdr:from>
    <xdr:to>
      <xdr:col>1</xdr:col>
      <xdr:colOff>180975</xdr:colOff>
      <xdr:row>15</xdr:row>
      <xdr:rowOff>152400</xdr:rowOff>
    </xdr:to>
    <xdr:sp macro="" textlink="">
      <xdr:nvSpPr>
        <xdr:cNvPr id="33" name="Rectangle 11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219075" y="3435350"/>
          <a:ext cx="0" cy="10795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17</xdr:row>
      <xdr:rowOff>38100</xdr:rowOff>
    </xdr:from>
    <xdr:to>
      <xdr:col>1</xdr:col>
      <xdr:colOff>180975</xdr:colOff>
      <xdr:row>17</xdr:row>
      <xdr:rowOff>152400</xdr:rowOff>
    </xdr:to>
    <xdr:sp macro="" textlink="">
      <xdr:nvSpPr>
        <xdr:cNvPr id="34" name="Rectangle 11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219075" y="302895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85725</xdr:colOff>
      <xdr:row>8</xdr:row>
      <xdr:rowOff>38100</xdr:rowOff>
    </xdr:from>
    <xdr:to>
      <xdr:col>1</xdr:col>
      <xdr:colOff>180975</xdr:colOff>
      <xdr:row>8</xdr:row>
      <xdr:rowOff>152400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219075" y="1593850"/>
          <a:ext cx="0" cy="10795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4</xdr:row>
      <xdr:rowOff>38100</xdr:rowOff>
    </xdr:from>
    <xdr:to>
      <xdr:col>1</xdr:col>
      <xdr:colOff>180975</xdr:colOff>
      <xdr:row>4</xdr:row>
      <xdr:rowOff>152400</xdr:rowOff>
    </xdr:to>
    <xdr:sp macro="" textlink="">
      <xdr:nvSpPr>
        <xdr:cNvPr id="36" name="Rectangle 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219075" y="112395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4"/>
  <sheetViews>
    <sheetView showGridLines="0" tabSelected="1" workbookViewId="0">
      <pane xSplit="6" topLeftCell="G1" activePane="topRight" state="frozen"/>
      <selection pane="topRight"/>
    </sheetView>
  </sheetViews>
  <sheetFormatPr defaultColWidth="11.453125" defaultRowHeight="16" customHeight="1" x14ac:dyDescent="0.25"/>
  <cols>
    <col min="1" max="1" width="3.08984375" style="35" customWidth="1"/>
    <col min="2" max="2" width="8.984375E-2" style="35" customWidth="1"/>
    <col min="3" max="3" width="21.36328125" style="35" customWidth="1"/>
    <col min="4" max="4" width="46.453125" style="35" customWidth="1"/>
    <col min="5" max="5" width="26.90625" style="35" customWidth="1"/>
    <col min="6" max="6" width="40.90625" style="35" customWidth="1"/>
    <col min="7" max="7" width="8.6328125" style="33" customWidth="1"/>
    <col min="8" max="8" width="6.453125" style="33" customWidth="1"/>
    <col min="9" max="9" width="6.54296875" style="33" hidden="1" customWidth="1"/>
    <col min="10" max="10" width="6.36328125" style="33" hidden="1" customWidth="1"/>
    <col min="11" max="11" width="8.90625" style="33" customWidth="1"/>
    <col min="12" max="12" width="6.81640625" style="33" customWidth="1"/>
    <col min="13" max="13" width="9.54296875" style="33" customWidth="1"/>
    <col min="14" max="14" width="7.6328125" style="33" customWidth="1"/>
    <col min="15" max="15" width="10" style="33" customWidth="1"/>
    <col min="16" max="16" width="6.26953125" style="33" customWidth="1"/>
    <col min="17" max="17" width="11.36328125" style="33" customWidth="1"/>
    <col min="18" max="18" width="7.81640625" style="33" customWidth="1"/>
    <col min="19" max="19" width="7.36328125" style="33" hidden="1" customWidth="1"/>
    <col min="20" max="20" width="6.453125" style="33" hidden="1" customWidth="1"/>
    <col min="21" max="21" width="11.26953125" style="33" customWidth="1"/>
    <col min="22" max="22" width="6.453125" style="33" customWidth="1"/>
    <col min="23" max="23" width="5.453125" style="33" customWidth="1"/>
    <col min="24" max="24" width="4.36328125" style="33" customWidth="1"/>
    <col min="25" max="25" width="6.08984375" style="33" customWidth="1"/>
    <col min="26" max="26" width="41.08984375" style="33" customWidth="1"/>
    <col min="27" max="27" width="11.453125" style="33"/>
    <col min="28" max="28" width="35.81640625" style="33" hidden="1" customWidth="1"/>
    <col min="29" max="29" width="11.453125" style="33" hidden="1" customWidth="1"/>
    <col min="30" max="16384" width="11.453125" style="33"/>
  </cols>
  <sheetData>
    <row r="1" spans="1:28" ht="16" customHeight="1" x14ac:dyDescent="0.25">
      <c r="A1" s="34" t="s">
        <v>82</v>
      </c>
      <c r="B1" s="34"/>
      <c r="E1" s="76" t="s">
        <v>80</v>
      </c>
      <c r="F1" s="34"/>
    </row>
    <row r="2" spans="1:28" ht="16" customHeight="1" x14ac:dyDescent="0.25">
      <c r="A2" s="34" t="s">
        <v>83</v>
      </c>
      <c r="B2" s="34"/>
      <c r="F2" s="34"/>
    </row>
    <row r="3" spans="1:28" ht="17.5" customHeight="1" x14ac:dyDescent="0.25">
      <c r="A3" s="36" t="s">
        <v>12</v>
      </c>
      <c r="B3" s="36"/>
      <c r="C3" s="37"/>
      <c r="D3" s="37"/>
      <c r="E3" s="37"/>
      <c r="F3" s="36"/>
      <c r="G3" s="38"/>
      <c r="H3" s="38"/>
      <c r="I3" s="38"/>
      <c r="J3" s="39"/>
    </row>
    <row r="4" spans="1:28" s="39" customFormat="1" ht="18" customHeight="1" x14ac:dyDescent="0.25">
      <c r="A4" s="88" t="s">
        <v>20</v>
      </c>
      <c r="B4" s="88"/>
      <c r="C4" s="40" t="s">
        <v>48</v>
      </c>
      <c r="D4" s="41" t="s">
        <v>49</v>
      </c>
      <c r="E4" s="41" t="s">
        <v>50</v>
      </c>
      <c r="F4" s="41" t="s">
        <v>51</v>
      </c>
      <c r="G4" s="42" t="s">
        <v>84</v>
      </c>
      <c r="H4" s="42" t="s">
        <v>86</v>
      </c>
      <c r="I4" s="42" t="s">
        <v>69</v>
      </c>
      <c r="J4" s="42" t="str">
        <f>H4</f>
        <v>BÔNUS</v>
      </c>
      <c r="K4" s="42" t="s">
        <v>17</v>
      </c>
      <c r="L4" s="42" t="str">
        <f>J4</f>
        <v>BÔNUS</v>
      </c>
      <c r="M4" s="42" t="s">
        <v>70</v>
      </c>
      <c r="N4" s="42" t="str">
        <f>L4</f>
        <v>BÔNUS</v>
      </c>
      <c r="O4" s="42" t="s">
        <v>71</v>
      </c>
      <c r="P4" s="42" t="str">
        <f>N4</f>
        <v>BÔNUS</v>
      </c>
      <c r="Q4" s="42" t="s">
        <v>78</v>
      </c>
      <c r="R4" s="42" t="str">
        <f>N4</f>
        <v>BÔNUS</v>
      </c>
      <c r="S4" s="42" t="s">
        <v>18</v>
      </c>
      <c r="T4" s="42" t="str">
        <f>P4</f>
        <v>BÔNUS</v>
      </c>
      <c r="U4" s="42" t="s">
        <v>87</v>
      </c>
      <c r="V4" s="42" t="str">
        <f>T4</f>
        <v>BÔNUS</v>
      </c>
      <c r="W4" s="42" t="s">
        <v>1</v>
      </c>
      <c r="X4" s="42" t="s">
        <v>52</v>
      </c>
      <c r="Y4" s="42" t="s">
        <v>0</v>
      </c>
    </row>
    <row r="5" spans="1:28" ht="16" customHeight="1" x14ac:dyDescent="0.25">
      <c r="A5" s="30">
        <v>1</v>
      </c>
      <c r="B5" s="30">
        <v>1</v>
      </c>
      <c r="C5" s="27" t="s">
        <v>68</v>
      </c>
      <c r="D5" s="26" t="s">
        <v>204</v>
      </c>
      <c r="E5" s="26" t="s">
        <v>205</v>
      </c>
      <c r="F5" s="27" t="s">
        <v>206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25</v>
      </c>
      <c r="N5" s="29">
        <v>5</v>
      </c>
      <c r="O5" s="29">
        <v>0</v>
      </c>
      <c r="P5" s="29">
        <v>0</v>
      </c>
      <c r="Q5" s="29">
        <v>0</v>
      </c>
      <c r="R5" s="29">
        <v>0</v>
      </c>
      <c r="S5" s="43"/>
      <c r="T5" s="43"/>
      <c r="U5" s="29">
        <v>0</v>
      </c>
      <c r="V5" s="29">
        <v>0</v>
      </c>
      <c r="W5" s="30">
        <f>SUM(G5:V5)</f>
        <v>30</v>
      </c>
      <c r="X5" s="44">
        <v>0</v>
      </c>
      <c r="Y5" s="30">
        <f>W5-X5</f>
        <v>30</v>
      </c>
      <c r="Z5" s="31"/>
      <c r="AB5" s="45"/>
    </row>
    <row r="6" spans="1:28" ht="16" customHeight="1" x14ac:dyDescent="0.25">
      <c r="A6" s="30">
        <v>2</v>
      </c>
      <c r="B6" s="30">
        <v>1</v>
      </c>
      <c r="C6" s="27" t="s">
        <v>68</v>
      </c>
      <c r="D6" s="26" t="s">
        <v>103</v>
      </c>
      <c r="E6" s="26" t="s">
        <v>104</v>
      </c>
      <c r="F6" s="27" t="s">
        <v>105</v>
      </c>
      <c r="G6" s="29">
        <v>0</v>
      </c>
      <c r="H6" s="29">
        <v>0</v>
      </c>
      <c r="I6" s="29">
        <v>0</v>
      </c>
      <c r="J6" s="29">
        <v>0</v>
      </c>
      <c r="K6" s="29">
        <v>25</v>
      </c>
      <c r="L6" s="29">
        <v>5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43"/>
      <c r="T6" s="43"/>
      <c r="U6" s="29">
        <v>0</v>
      </c>
      <c r="V6" s="29">
        <v>0</v>
      </c>
      <c r="W6" s="30">
        <f>SUM(G6:V6)</f>
        <v>30</v>
      </c>
      <c r="X6" s="44">
        <v>0</v>
      </c>
      <c r="Y6" s="30">
        <f>W6-X6</f>
        <v>30</v>
      </c>
      <c r="Z6" s="31"/>
      <c r="AB6" s="45"/>
    </row>
    <row r="7" spans="1:28" ht="13" customHeight="1" x14ac:dyDescent="0.25">
      <c r="A7" s="30">
        <v>3</v>
      </c>
      <c r="B7" s="30"/>
      <c r="C7" s="27"/>
      <c r="D7" s="26" t="s">
        <v>106</v>
      </c>
      <c r="E7" s="26" t="s">
        <v>107</v>
      </c>
      <c r="F7" s="27" t="s">
        <v>108</v>
      </c>
      <c r="G7" s="29">
        <v>0</v>
      </c>
      <c r="H7" s="29">
        <v>0</v>
      </c>
      <c r="I7" s="29">
        <v>0</v>
      </c>
      <c r="J7" s="29">
        <v>0</v>
      </c>
      <c r="K7" s="29">
        <v>22</v>
      </c>
      <c r="L7" s="29">
        <v>5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43"/>
      <c r="T7" s="43"/>
      <c r="U7" s="29">
        <v>0</v>
      </c>
      <c r="V7" s="29">
        <v>0</v>
      </c>
      <c r="W7" s="30">
        <f>SUM(G7:V7)</f>
        <v>27</v>
      </c>
      <c r="X7" s="44">
        <v>0</v>
      </c>
      <c r="Y7" s="30">
        <f>W7-X7</f>
        <v>27</v>
      </c>
      <c r="Z7" s="31"/>
      <c r="AB7" s="45"/>
    </row>
    <row r="8" spans="1:28" ht="13" customHeight="1" x14ac:dyDescent="0.25">
      <c r="A8" s="30">
        <v>4</v>
      </c>
      <c r="B8" s="30"/>
      <c r="C8" s="27"/>
      <c r="D8" s="26" t="s">
        <v>109</v>
      </c>
      <c r="E8" s="26" t="s">
        <v>110</v>
      </c>
      <c r="F8" s="27" t="s">
        <v>111</v>
      </c>
      <c r="G8" s="29">
        <v>0</v>
      </c>
      <c r="H8" s="29">
        <v>0</v>
      </c>
      <c r="I8" s="29"/>
      <c r="J8" s="29"/>
      <c r="K8" s="29">
        <v>19</v>
      </c>
      <c r="L8" s="29">
        <v>5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43"/>
      <c r="T8" s="43"/>
      <c r="U8" s="29">
        <v>0</v>
      </c>
      <c r="V8" s="29">
        <v>0</v>
      </c>
      <c r="W8" s="30">
        <f>SUM(G8:V8)</f>
        <v>24</v>
      </c>
      <c r="X8" s="44">
        <v>0</v>
      </c>
      <c r="Y8" s="30">
        <f>W8-X8</f>
        <v>24</v>
      </c>
      <c r="Z8" s="31"/>
      <c r="AB8" s="45"/>
    </row>
    <row r="9" spans="1:28" ht="11.5" customHeight="1" x14ac:dyDescent="0.25">
      <c r="A9" s="30">
        <v>5</v>
      </c>
      <c r="B9" s="30">
        <v>1</v>
      </c>
      <c r="C9" s="27" t="s">
        <v>68</v>
      </c>
      <c r="D9" s="26" t="s">
        <v>112</v>
      </c>
      <c r="E9" s="26" t="s">
        <v>113</v>
      </c>
      <c r="F9" s="27" t="s">
        <v>114</v>
      </c>
      <c r="G9" s="28">
        <v>0</v>
      </c>
      <c r="H9" s="28">
        <v>0</v>
      </c>
      <c r="I9" s="29">
        <v>0</v>
      </c>
      <c r="J9" s="29">
        <v>0</v>
      </c>
      <c r="K9" s="29">
        <v>16</v>
      </c>
      <c r="L9" s="29">
        <v>5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43"/>
      <c r="T9" s="43"/>
      <c r="U9" s="29">
        <v>0</v>
      </c>
      <c r="V9" s="29">
        <v>0</v>
      </c>
      <c r="W9" s="30">
        <f>SUM(G9:V9)</f>
        <v>21</v>
      </c>
      <c r="X9" s="44">
        <v>0</v>
      </c>
      <c r="Y9" s="30">
        <f>W9-X9</f>
        <v>21</v>
      </c>
      <c r="Z9" s="31"/>
      <c r="AB9" s="45"/>
    </row>
    <row r="10" spans="1:28" s="39" customFormat="1" ht="16" customHeight="1" x14ac:dyDescent="0.25">
      <c r="A10" s="46" t="s">
        <v>14</v>
      </c>
      <c r="B10" s="46"/>
      <c r="C10" s="47"/>
      <c r="D10" s="47"/>
      <c r="E10" s="47"/>
      <c r="F10" s="46"/>
    </row>
    <row r="11" spans="1:28" s="39" customFormat="1" ht="22" customHeight="1" x14ac:dyDescent="0.25">
      <c r="A11" s="89" t="str">
        <f>A$4</f>
        <v>CL</v>
      </c>
      <c r="B11" s="89"/>
      <c r="C11" s="48" t="str">
        <f t="shared" ref="C11:Y11" si="0">C$4</f>
        <v>EQUIPE</v>
      </c>
      <c r="D11" s="49" t="str">
        <f t="shared" si="0"/>
        <v>CARROS (Fab/Modelo/Ano)</v>
      </c>
      <c r="E11" s="49" t="str">
        <f t="shared" si="0"/>
        <v>PILOTO (S)</v>
      </c>
      <c r="F11" s="49" t="str">
        <f t="shared" si="0"/>
        <v>NAVEGADOR (ES)</v>
      </c>
      <c r="G11" s="50" t="s">
        <v>84</v>
      </c>
      <c r="H11" s="50" t="s">
        <v>72</v>
      </c>
      <c r="I11" s="50" t="s">
        <v>69</v>
      </c>
      <c r="J11" s="50" t="s">
        <v>72</v>
      </c>
      <c r="K11" s="50" t="s">
        <v>17</v>
      </c>
      <c r="L11" s="50" t="s">
        <v>72</v>
      </c>
      <c r="M11" s="50" t="s">
        <v>70</v>
      </c>
      <c r="N11" s="50" t="s">
        <v>72</v>
      </c>
      <c r="O11" s="50" t="s">
        <v>71</v>
      </c>
      <c r="P11" s="50" t="s">
        <v>72</v>
      </c>
      <c r="Q11" s="50" t="s">
        <v>78</v>
      </c>
      <c r="R11" s="50" t="s">
        <v>72</v>
      </c>
      <c r="S11" s="50" t="str">
        <f t="shared" si="0"/>
        <v>INTER 1</v>
      </c>
      <c r="T11" s="50" t="s">
        <v>72</v>
      </c>
      <c r="U11" s="50" t="str">
        <f t="shared" si="0"/>
        <v>Fluminense</v>
      </c>
      <c r="V11" s="50" t="s">
        <v>72</v>
      </c>
      <c r="W11" s="50" t="str">
        <f t="shared" si="0"/>
        <v>SOMA</v>
      </c>
      <c r="X11" s="50" t="str">
        <f t="shared" si="0"/>
        <v>N-4</v>
      </c>
      <c r="Y11" s="50" t="str">
        <f t="shared" si="0"/>
        <v>TOTAL</v>
      </c>
      <c r="Z11" s="51"/>
    </row>
    <row r="12" spans="1:28" s="39" customFormat="1" ht="11.5" customHeight="1" x14ac:dyDescent="0.25">
      <c r="A12" s="26">
        <v>1</v>
      </c>
      <c r="B12" s="26">
        <v>1</v>
      </c>
      <c r="C12" s="27" t="s">
        <v>68</v>
      </c>
      <c r="D12" s="26" t="s">
        <v>115</v>
      </c>
      <c r="E12" s="26" t="s">
        <v>116</v>
      </c>
      <c r="F12" s="27" t="s">
        <v>117</v>
      </c>
      <c r="G12" s="29">
        <v>0</v>
      </c>
      <c r="H12" s="29">
        <v>0</v>
      </c>
      <c r="I12" s="29">
        <v>0</v>
      </c>
      <c r="J12" s="29">
        <v>0</v>
      </c>
      <c r="K12" s="29">
        <v>25</v>
      </c>
      <c r="L12" s="29">
        <v>5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/>
      <c r="T12" s="29"/>
      <c r="U12" s="29">
        <v>0</v>
      </c>
      <c r="V12" s="29">
        <v>0</v>
      </c>
      <c r="W12" s="30">
        <f>SUM(G12:V12)</f>
        <v>30</v>
      </c>
      <c r="X12" s="44">
        <v>0</v>
      </c>
      <c r="Y12" s="30">
        <f>W12-X12</f>
        <v>30</v>
      </c>
      <c r="Z12" s="51"/>
    </row>
    <row r="13" spans="1:28" ht="11.5" customHeight="1" x14ac:dyDescent="0.25">
      <c r="A13" s="30">
        <v>2</v>
      </c>
      <c r="B13" s="30" t="s">
        <v>68</v>
      </c>
      <c r="C13" s="27" t="s">
        <v>68</v>
      </c>
      <c r="D13" s="26" t="s">
        <v>118</v>
      </c>
      <c r="E13" s="26" t="s">
        <v>119</v>
      </c>
      <c r="F13" s="27" t="s">
        <v>120</v>
      </c>
      <c r="G13" s="29">
        <v>0</v>
      </c>
      <c r="H13" s="29">
        <v>0</v>
      </c>
      <c r="I13" s="29">
        <v>0</v>
      </c>
      <c r="J13" s="29">
        <v>0</v>
      </c>
      <c r="K13" s="29">
        <v>22</v>
      </c>
      <c r="L13" s="29">
        <v>5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/>
      <c r="T13" s="29"/>
      <c r="U13" s="29">
        <v>0</v>
      </c>
      <c r="V13" s="29">
        <v>0</v>
      </c>
      <c r="W13" s="30">
        <f>SUM(G13:V13)</f>
        <v>27</v>
      </c>
      <c r="X13" s="44">
        <v>0</v>
      </c>
      <c r="Y13" s="30">
        <f>W13-X13</f>
        <v>27</v>
      </c>
      <c r="Z13" s="32"/>
    </row>
    <row r="14" spans="1:28" ht="16" customHeight="1" x14ac:dyDescent="0.25">
      <c r="A14" s="52" t="s">
        <v>13</v>
      </c>
      <c r="B14" s="52"/>
      <c r="C14" s="53"/>
      <c r="D14" s="53"/>
      <c r="E14" s="53"/>
      <c r="F14" s="52"/>
      <c r="G14" s="39"/>
      <c r="H14" s="39"/>
      <c r="I14" s="39"/>
    </row>
    <row r="15" spans="1:28" s="39" customFormat="1" ht="20.5" customHeight="1" x14ac:dyDescent="0.25">
      <c r="A15" s="90" t="str">
        <f>A$4</f>
        <v>CL</v>
      </c>
      <c r="B15" s="90"/>
      <c r="C15" s="54" t="str">
        <f t="shared" ref="C15:Y15" si="1">C$4</f>
        <v>EQUIPE</v>
      </c>
      <c r="D15" s="55" t="str">
        <f t="shared" si="1"/>
        <v>CARROS (Fab/Modelo/Ano)</v>
      </c>
      <c r="E15" s="55" t="str">
        <f t="shared" si="1"/>
        <v>PILOTO (S)</v>
      </c>
      <c r="F15" s="55" t="str">
        <f t="shared" si="1"/>
        <v>NAVEGADOR (ES)</v>
      </c>
      <c r="G15" s="56" t="s">
        <v>84</v>
      </c>
      <c r="H15" s="56" t="s">
        <v>72</v>
      </c>
      <c r="I15" s="56" t="s">
        <v>69</v>
      </c>
      <c r="J15" s="56" t="s">
        <v>72</v>
      </c>
      <c r="K15" s="56" t="s">
        <v>17</v>
      </c>
      <c r="L15" s="56" t="s">
        <v>72</v>
      </c>
      <c r="M15" s="56" t="s">
        <v>70</v>
      </c>
      <c r="N15" s="56" t="s">
        <v>72</v>
      </c>
      <c r="O15" s="56" t="s">
        <v>71</v>
      </c>
      <c r="P15" s="56" t="s">
        <v>72</v>
      </c>
      <c r="Q15" s="56" t="s">
        <v>78</v>
      </c>
      <c r="R15" s="56" t="s">
        <v>72</v>
      </c>
      <c r="S15" s="56" t="str">
        <f t="shared" si="1"/>
        <v>INTER 1</v>
      </c>
      <c r="T15" s="56" t="s">
        <v>72</v>
      </c>
      <c r="U15" s="56" t="str">
        <f t="shared" si="1"/>
        <v>Fluminense</v>
      </c>
      <c r="V15" s="56" t="s">
        <v>72</v>
      </c>
      <c r="W15" s="56" t="str">
        <f t="shared" si="1"/>
        <v>SOMA</v>
      </c>
      <c r="X15" s="56" t="str">
        <f t="shared" si="1"/>
        <v>N-4</v>
      </c>
      <c r="Y15" s="56" t="str">
        <f t="shared" si="1"/>
        <v>TOTAL</v>
      </c>
      <c r="Z15" s="51"/>
    </row>
    <row r="16" spans="1:28" ht="11.5" customHeight="1" x14ac:dyDescent="0.25">
      <c r="A16" s="26">
        <v>1</v>
      </c>
      <c r="B16" s="26"/>
      <c r="C16" s="27" t="s">
        <v>89</v>
      </c>
      <c r="D16" s="26" t="s">
        <v>85</v>
      </c>
      <c r="E16" s="26" t="s">
        <v>121</v>
      </c>
      <c r="F16" s="27" t="s">
        <v>122</v>
      </c>
      <c r="G16" s="29">
        <v>25</v>
      </c>
      <c r="H16" s="29">
        <v>5</v>
      </c>
      <c r="I16" s="29">
        <v>0</v>
      </c>
      <c r="J16" s="29">
        <v>0</v>
      </c>
      <c r="K16" s="29">
        <v>16</v>
      </c>
      <c r="L16" s="29">
        <v>5</v>
      </c>
      <c r="M16" s="29">
        <v>0</v>
      </c>
      <c r="N16" s="29">
        <v>5</v>
      </c>
      <c r="O16" s="29">
        <v>25</v>
      </c>
      <c r="P16" s="29">
        <v>0</v>
      </c>
      <c r="Q16" s="29">
        <v>0</v>
      </c>
      <c r="R16" s="29">
        <v>0</v>
      </c>
      <c r="S16" s="29"/>
      <c r="T16" s="29"/>
      <c r="U16" s="29">
        <v>0</v>
      </c>
      <c r="V16" s="29">
        <v>0</v>
      </c>
      <c r="W16" s="30">
        <f t="shared" ref="W16:W23" si="2">SUM(G16:V16)</f>
        <v>81</v>
      </c>
      <c r="X16" s="44">
        <v>0</v>
      </c>
      <c r="Y16" s="30">
        <f t="shared" ref="Y16:Y17" si="3">W16-X16</f>
        <v>81</v>
      </c>
      <c r="Z16" s="31"/>
    </row>
    <row r="17" spans="1:29" ht="12.5" customHeight="1" x14ac:dyDescent="0.25">
      <c r="A17" s="26">
        <v>2</v>
      </c>
      <c r="B17" s="26"/>
      <c r="C17" s="27" t="s">
        <v>68</v>
      </c>
      <c r="D17" s="26" t="s">
        <v>138</v>
      </c>
      <c r="E17" s="26" t="s">
        <v>139</v>
      </c>
      <c r="F17" s="27" t="s">
        <v>140</v>
      </c>
      <c r="G17" s="29">
        <v>0</v>
      </c>
      <c r="H17" s="29">
        <v>0</v>
      </c>
      <c r="I17" s="29">
        <v>0</v>
      </c>
      <c r="J17" s="29">
        <v>0</v>
      </c>
      <c r="K17" s="29">
        <v>9</v>
      </c>
      <c r="L17" s="29">
        <v>5</v>
      </c>
      <c r="M17" s="29">
        <v>0</v>
      </c>
      <c r="N17" s="29">
        <v>5</v>
      </c>
      <c r="O17" s="29">
        <v>22</v>
      </c>
      <c r="P17" s="29">
        <v>0</v>
      </c>
      <c r="Q17" s="29">
        <v>0</v>
      </c>
      <c r="R17" s="29">
        <v>0</v>
      </c>
      <c r="S17" s="29"/>
      <c r="T17" s="29"/>
      <c r="U17" s="29">
        <v>0</v>
      </c>
      <c r="V17" s="29">
        <v>0</v>
      </c>
      <c r="W17" s="30">
        <f t="shared" ref="W17" si="4">SUM(G17:V17)</f>
        <v>41</v>
      </c>
      <c r="X17" s="44">
        <v>0</v>
      </c>
      <c r="Y17" s="30">
        <f t="shared" si="3"/>
        <v>41</v>
      </c>
      <c r="Z17" s="31"/>
    </row>
    <row r="18" spans="1:29" s="39" customFormat="1" ht="12" customHeight="1" x14ac:dyDescent="0.25">
      <c r="A18" s="26">
        <v>3</v>
      </c>
      <c r="B18" s="26"/>
      <c r="C18" s="27"/>
      <c r="D18" s="26" t="s">
        <v>123</v>
      </c>
      <c r="E18" s="26" t="s">
        <v>124</v>
      </c>
      <c r="F18" s="27" t="s">
        <v>125</v>
      </c>
      <c r="G18" s="29">
        <v>0</v>
      </c>
      <c r="H18" s="29">
        <v>0</v>
      </c>
      <c r="I18" s="29">
        <v>0</v>
      </c>
      <c r="J18" s="29">
        <v>0</v>
      </c>
      <c r="K18" s="29">
        <v>25</v>
      </c>
      <c r="L18" s="29">
        <v>5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/>
      <c r="T18" s="29"/>
      <c r="U18" s="29">
        <v>0</v>
      </c>
      <c r="V18" s="29">
        <v>0</v>
      </c>
      <c r="W18" s="30">
        <f t="shared" si="2"/>
        <v>30</v>
      </c>
      <c r="X18" s="44">
        <v>0</v>
      </c>
      <c r="Y18" s="30">
        <f>W18-X18</f>
        <v>30</v>
      </c>
      <c r="Z18" s="51"/>
    </row>
    <row r="19" spans="1:29" ht="14" customHeight="1" x14ac:dyDescent="0.25">
      <c r="A19" s="26">
        <v>4</v>
      </c>
      <c r="B19" s="26"/>
      <c r="C19" s="27"/>
      <c r="D19" s="26" t="s">
        <v>126</v>
      </c>
      <c r="E19" s="26" t="s">
        <v>127</v>
      </c>
      <c r="F19" s="27" t="s">
        <v>128</v>
      </c>
      <c r="G19" s="29">
        <v>0</v>
      </c>
      <c r="H19" s="29">
        <v>0</v>
      </c>
      <c r="I19" s="29">
        <v>0</v>
      </c>
      <c r="J19" s="29">
        <v>0</v>
      </c>
      <c r="K19" s="29">
        <v>22</v>
      </c>
      <c r="L19" s="29">
        <v>5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/>
      <c r="T19" s="29"/>
      <c r="U19" s="29">
        <v>0</v>
      </c>
      <c r="V19" s="29">
        <v>0</v>
      </c>
      <c r="W19" s="30">
        <f t="shared" si="2"/>
        <v>27</v>
      </c>
      <c r="X19" s="44">
        <v>0</v>
      </c>
      <c r="Y19" s="30">
        <f>W19-X19</f>
        <v>27</v>
      </c>
      <c r="Z19" s="31"/>
    </row>
    <row r="20" spans="1:29" s="39" customFormat="1" ht="13" customHeight="1" x14ac:dyDescent="0.25">
      <c r="A20" s="26">
        <v>5</v>
      </c>
      <c r="B20" s="26"/>
      <c r="C20" s="27" t="s">
        <v>68</v>
      </c>
      <c r="D20" s="26" t="s">
        <v>129</v>
      </c>
      <c r="E20" s="26" t="s">
        <v>130</v>
      </c>
      <c r="F20" s="27" t="s">
        <v>131</v>
      </c>
      <c r="G20" s="29">
        <v>0</v>
      </c>
      <c r="H20" s="29">
        <v>0</v>
      </c>
      <c r="I20" s="29">
        <v>0</v>
      </c>
      <c r="J20" s="29">
        <v>0</v>
      </c>
      <c r="K20" s="29">
        <v>19</v>
      </c>
      <c r="L20" s="29">
        <v>5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/>
      <c r="T20" s="29"/>
      <c r="U20" s="29">
        <v>0</v>
      </c>
      <c r="V20" s="29">
        <v>0</v>
      </c>
      <c r="W20" s="30">
        <f t="shared" si="2"/>
        <v>24</v>
      </c>
      <c r="X20" s="44">
        <v>0</v>
      </c>
      <c r="Y20" s="30">
        <f>W20-X20</f>
        <v>24</v>
      </c>
      <c r="Z20" s="51"/>
    </row>
    <row r="21" spans="1:29" ht="14" customHeight="1" x14ac:dyDescent="0.25">
      <c r="A21" s="26">
        <v>6</v>
      </c>
      <c r="B21" s="26"/>
      <c r="C21" s="27" t="s">
        <v>68</v>
      </c>
      <c r="D21" s="26" t="s">
        <v>132</v>
      </c>
      <c r="E21" s="26" t="s">
        <v>133</v>
      </c>
      <c r="F21" s="27" t="s">
        <v>134</v>
      </c>
      <c r="G21" s="29">
        <v>0</v>
      </c>
      <c r="H21" s="29">
        <v>0</v>
      </c>
      <c r="I21" s="29">
        <v>0</v>
      </c>
      <c r="J21" s="29">
        <v>0</v>
      </c>
      <c r="K21" s="29">
        <v>13</v>
      </c>
      <c r="L21" s="29">
        <v>5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/>
      <c r="T21" s="29"/>
      <c r="U21" s="29">
        <v>0</v>
      </c>
      <c r="V21" s="29">
        <v>0</v>
      </c>
      <c r="W21" s="30">
        <f t="shared" si="2"/>
        <v>18</v>
      </c>
      <c r="X21" s="44">
        <v>0</v>
      </c>
      <c r="Y21" s="30">
        <f t="shared" ref="Y21:Y23" si="5">W21-X21</f>
        <v>18</v>
      </c>
      <c r="Z21" s="31"/>
    </row>
    <row r="22" spans="1:29" ht="11.5" customHeight="1" x14ac:dyDescent="0.25">
      <c r="A22" s="26">
        <v>7</v>
      </c>
      <c r="B22" s="26" t="s">
        <v>74</v>
      </c>
      <c r="C22" s="27" t="s">
        <v>68</v>
      </c>
      <c r="D22" s="26" t="s">
        <v>135</v>
      </c>
      <c r="E22" s="26" t="s">
        <v>136</v>
      </c>
      <c r="F22" s="27" t="s">
        <v>137</v>
      </c>
      <c r="G22" s="29">
        <v>0</v>
      </c>
      <c r="H22" s="29">
        <v>0</v>
      </c>
      <c r="I22" s="29">
        <v>0</v>
      </c>
      <c r="J22" s="29">
        <v>0</v>
      </c>
      <c r="K22" s="29">
        <v>11</v>
      </c>
      <c r="L22" s="29">
        <v>5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/>
      <c r="T22" s="29"/>
      <c r="U22" s="29">
        <v>0</v>
      </c>
      <c r="V22" s="29">
        <v>0</v>
      </c>
      <c r="W22" s="30">
        <f t="shared" si="2"/>
        <v>16</v>
      </c>
      <c r="X22" s="44">
        <v>0</v>
      </c>
      <c r="Y22" s="30">
        <f t="shared" si="5"/>
        <v>16</v>
      </c>
      <c r="Z22" s="31"/>
    </row>
    <row r="23" spans="1:29" ht="7" customHeight="1" x14ac:dyDescent="0.25">
      <c r="A23" s="26" t="s">
        <v>68</v>
      </c>
      <c r="B23" s="26" t="s">
        <v>75</v>
      </c>
      <c r="C23" s="75" t="s">
        <v>68</v>
      </c>
      <c r="D23" s="26" t="s">
        <v>68</v>
      </c>
      <c r="E23" s="26" t="s">
        <v>68</v>
      </c>
      <c r="F23" s="27" t="s">
        <v>68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/>
      <c r="T23" s="29"/>
      <c r="U23" s="29">
        <v>0</v>
      </c>
      <c r="V23" s="29">
        <v>0</v>
      </c>
      <c r="W23" s="30">
        <f t="shared" si="2"/>
        <v>0</v>
      </c>
      <c r="X23" s="44">
        <v>0</v>
      </c>
      <c r="Y23" s="30">
        <f t="shared" si="5"/>
        <v>0</v>
      </c>
      <c r="Z23" s="31"/>
    </row>
    <row r="24" spans="1:29" s="39" customFormat="1" ht="14.5" customHeight="1" x14ac:dyDescent="0.25">
      <c r="A24" s="57" t="s">
        <v>15</v>
      </c>
      <c r="B24" s="57"/>
      <c r="C24" s="58"/>
      <c r="D24" s="58"/>
      <c r="E24" s="58"/>
      <c r="F24" s="57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9" s="39" customFormat="1" ht="20" customHeight="1" x14ac:dyDescent="0.25">
      <c r="A25" s="87" t="str">
        <f>A$4</f>
        <v>CL</v>
      </c>
      <c r="B25" s="87"/>
      <c r="C25" s="59" t="str">
        <f t="shared" ref="C25:Y25" si="6">C$4</f>
        <v>EQUIPE</v>
      </c>
      <c r="D25" s="60" t="str">
        <f t="shared" si="6"/>
        <v>CARROS (Fab/Modelo/Ano)</v>
      </c>
      <c r="E25" s="60" t="str">
        <f t="shared" si="6"/>
        <v>PILOTO (S)</v>
      </c>
      <c r="F25" s="60" t="str">
        <f t="shared" si="6"/>
        <v>NAVEGADOR (ES)</v>
      </c>
      <c r="G25" s="61" t="s">
        <v>84</v>
      </c>
      <c r="H25" s="61" t="s">
        <v>72</v>
      </c>
      <c r="I25" s="61" t="s">
        <v>69</v>
      </c>
      <c r="J25" s="61" t="s">
        <v>72</v>
      </c>
      <c r="K25" s="61" t="s">
        <v>17</v>
      </c>
      <c r="L25" s="61" t="s">
        <v>72</v>
      </c>
      <c r="M25" s="61" t="s">
        <v>70</v>
      </c>
      <c r="N25" s="61" t="s">
        <v>72</v>
      </c>
      <c r="O25" s="61" t="s">
        <v>71</v>
      </c>
      <c r="P25" s="61" t="s">
        <v>72</v>
      </c>
      <c r="Q25" s="61" t="s">
        <v>78</v>
      </c>
      <c r="R25" s="61" t="s">
        <v>72</v>
      </c>
      <c r="S25" s="61" t="str">
        <f t="shared" si="6"/>
        <v>INTER 1</v>
      </c>
      <c r="T25" s="61" t="s">
        <v>72</v>
      </c>
      <c r="U25" s="61" t="str">
        <f t="shared" si="6"/>
        <v>Fluminense</v>
      </c>
      <c r="V25" s="61" t="s">
        <v>72</v>
      </c>
      <c r="W25" s="61" t="str">
        <f t="shared" si="6"/>
        <v>SOMA</v>
      </c>
      <c r="X25" s="61" t="str">
        <f t="shared" si="6"/>
        <v>N-4</v>
      </c>
      <c r="Y25" s="61" t="str">
        <f t="shared" si="6"/>
        <v>TOTAL</v>
      </c>
      <c r="Z25" s="51"/>
    </row>
    <row r="26" spans="1:29" s="82" customFormat="1" ht="10.5" customHeight="1" x14ac:dyDescent="0.25">
      <c r="A26" s="26">
        <v>1</v>
      </c>
      <c r="B26" s="26"/>
      <c r="C26" s="26" t="s">
        <v>88</v>
      </c>
      <c r="D26" s="26" t="s">
        <v>64</v>
      </c>
      <c r="E26" s="26" t="s">
        <v>65</v>
      </c>
      <c r="F26" s="26" t="s">
        <v>304</v>
      </c>
      <c r="G26" s="78">
        <v>25</v>
      </c>
      <c r="H26" s="78">
        <v>5</v>
      </c>
      <c r="I26" s="79">
        <v>0</v>
      </c>
      <c r="J26" s="79">
        <v>0</v>
      </c>
      <c r="K26" s="79">
        <v>22</v>
      </c>
      <c r="L26" s="79">
        <v>5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/>
      <c r="T26" s="79"/>
      <c r="U26" s="79">
        <v>0</v>
      </c>
      <c r="V26" s="79">
        <v>0</v>
      </c>
      <c r="W26" s="77">
        <f t="shared" ref="W26:W69" si="7">SUM(G26:V26)</f>
        <v>57</v>
      </c>
      <c r="X26" s="80">
        <v>0</v>
      </c>
      <c r="Y26" s="77">
        <f t="shared" ref="Y26:Y33" si="8">W26-X26</f>
        <v>57</v>
      </c>
      <c r="Z26" s="81"/>
      <c r="AB26" s="82">
        <f>COUNTA(G26,I26,K26,M26,O26,S26,U26)</f>
        <v>6</v>
      </c>
      <c r="AC26" s="82">
        <f>COUNTA(H26,J26,L26,N26,P26,T26,V26)</f>
        <v>6</v>
      </c>
    </row>
    <row r="27" spans="1:29" ht="11" customHeight="1" x14ac:dyDescent="0.25">
      <c r="A27" s="26">
        <v>2</v>
      </c>
      <c r="B27" s="26"/>
      <c r="C27" s="26" t="s">
        <v>68</v>
      </c>
      <c r="D27" s="26" t="s">
        <v>238</v>
      </c>
      <c r="E27" s="26" t="s">
        <v>147</v>
      </c>
      <c r="F27" s="26" t="s">
        <v>237</v>
      </c>
      <c r="G27" s="28">
        <v>0</v>
      </c>
      <c r="H27" s="28">
        <v>0</v>
      </c>
      <c r="I27" s="29">
        <v>0</v>
      </c>
      <c r="J27" s="29">
        <v>0</v>
      </c>
      <c r="K27" s="29">
        <v>16</v>
      </c>
      <c r="L27" s="29">
        <v>5</v>
      </c>
      <c r="M27" s="29">
        <v>0</v>
      </c>
      <c r="N27" s="29">
        <v>0</v>
      </c>
      <c r="O27" s="29">
        <v>5</v>
      </c>
      <c r="P27" s="29">
        <v>22</v>
      </c>
      <c r="Q27" s="29">
        <v>0</v>
      </c>
      <c r="R27" s="29">
        <v>0</v>
      </c>
      <c r="S27" s="29"/>
      <c r="T27" s="29"/>
      <c r="U27" s="29">
        <v>0</v>
      </c>
      <c r="V27" s="29">
        <v>0</v>
      </c>
      <c r="W27" s="30">
        <f t="shared" ref="W27" si="9">SUM(G27:V27)</f>
        <v>48</v>
      </c>
      <c r="X27" s="44">
        <v>0</v>
      </c>
      <c r="Y27" s="30">
        <f t="shared" ref="Y27" si="10">W27-X27</f>
        <v>48</v>
      </c>
      <c r="Z27" s="32"/>
      <c r="AB27" s="33">
        <f>COUNTA(G27,I27,K27,M27,O27,S27,U27)</f>
        <v>6</v>
      </c>
      <c r="AC27" s="33">
        <f>COUNTA(H27,J27,L27,N27,P27,T27,V27)</f>
        <v>6</v>
      </c>
    </row>
    <row r="28" spans="1:29" ht="10" customHeight="1" x14ac:dyDescent="0.25">
      <c r="A28" s="26">
        <v>3</v>
      </c>
      <c r="B28" s="26"/>
      <c r="C28" s="26"/>
      <c r="D28" s="26" t="s">
        <v>239</v>
      </c>
      <c r="E28" s="26" t="s">
        <v>240</v>
      </c>
      <c r="F28" s="26" t="s">
        <v>241</v>
      </c>
      <c r="G28" s="28">
        <v>0</v>
      </c>
      <c r="H28" s="28">
        <v>0</v>
      </c>
      <c r="I28" s="29"/>
      <c r="J28" s="29"/>
      <c r="K28" s="29">
        <v>0</v>
      </c>
      <c r="L28" s="29">
        <v>0</v>
      </c>
      <c r="M28" s="29">
        <v>0</v>
      </c>
      <c r="N28" s="29">
        <v>0</v>
      </c>
      <c r="O28" s="29">
        <v>5</v>
      </c>
      <c r="P28" s="29">
        <v>25</v>
      </c>
      <c r="Q28" s="29">
        <v>0</v>
      </c>
      <c r="R28" s="29">
        <v>0</v>
      </c>
      <c r="S28" s="29"/>
      <c r="T28" s="29"/>
      <c r="U28" s="29">
        <v>0</v>
      </c>
      <c r="V28" s="29">
        <v>0</v>
      </c>
      <c r="W28" s="30">
        <f t="shared" ref="W28" si="11">SUM(G28:V28)</f>
        <v>30</v>
      </c>
      <c r="X28" s="44">
        <v>0</v>
      </c>
      <c r="Y28" s="30">
        <f t="shared" ref="Y28" si="12">W28-X28</f>
        <v>30</v>
      </c>
      <c r="Z28" s="32"/>
    </row>
    <row r="29" spans="1:29" s="82" customFormat="1" ht="10.5" customHeight="1" x14ac:dyDescent="0.25">
      <c r="A29" s="26">
        <v>4</v>
      </c>
      <c r="B29" s="26"/>
      <c r="C29" s="26"/>
      <c r="D29" s="26" t="s">
        <v>207</v>
      </c>
      <c r="E29" s="26" t="s">
        <v>208</v>
      </c>
      <c r="F29" s="26" t="s">
        <v>209</v>
      </c>
      <c r="G29" s="78">
        <v>0</v>
      </c>
      <c r="H29" s="78">
        <v>0</v>
      </c>
      <c r="I29" s="79"/>
      <c r="J29" s="79"/>
      <c r="K29" s="79">
        <v>0</v>
      </c>
      <c r="L29" s="79">
        <v>0</v>
      </c>
      <c r="M29" s="79">
        <v>25</v>
      </c>
      <c r="N29" s="79">
        <v>5</v>
      </c>
      <c r="O29" s="79">
        <v>0</v>
      </c>
      <c r="P29" s="79">
        <v>0</v>
      </c>
      <c r="Q29" s="79">
        <v>0</v>
      </c>
      <c r="R29" s="79">
        <v>0</v>
      </c>
      <c r="S29" s="79"/>
      <c r="T29" s="79"/>
      <c r="U29" s="79">
        <v>0</v>
      </c>
      <c r="V29" s="79">
        <v>0</v>
      </c>
      <c r="W29" s="77">
        <f t="shared" ref="W29" si="13">SUM(G29:V29)</f>
        <v>30</v>
      </c>
      <c r="X29" s="80">
        <v>0</v>
      </c>
      <c r="Y29" s="77">
        <f t="shared" ref="Y29" si="14">W29-X29</f>
        <v>30</v>
      </c>
      <c r="Z29" s="81"/>
    </row>
    <row r="30" spans="1:29" s="82" customFormat="1" ht="10" customHeight="1" x14ac:dyDescent="0.25">
      <c r="A30" s="26">
        <v>5</v>
      </c>
      <c r="B30" s="26"/>
      <c r="C30" s="26"/>
      <c r="D30" s="26" t="s">
        <v>141</v>
      </c>
      <c r="E30" s="26" t="s">
        <v>142</v>
      </c>
      <c r="F30" s="26" t="s">
        <v>143</v>
      </c>
      <c r="G30" s="78">
        <v>0</v>
      </c>
      <c r="H30" s="78">
        <v>0</v>
      </c>
      <c r="I30" s="79">
        <v>0</v>
      </c>
      <c r="J30" s="79">
        <v>0</v>
      </c>
      <c r="K30" s="79">
        <v>25</v>
      </c>
      <c r="L30" s="79">
        <v>5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/>
      <c r="T30" s="79"/>
      <c r="U30" s="79">
        <v>0</v>
      </c>
      <c r="V30" s="79">
        <v>0</v>
      </c>
      <c r="W30" s="77">
        <f t="shared" si="7"/>
        <v>30</v>
      </c>
      <c r="X30" s="80">
        <v>0</v>
      </c>
      <c r="Y30" s="77">
        <f t="shared" si="8"/>
        <v>30</v>
      </c>
      <c r="Z30" s="81"/>
      <c r="AB30" s="82">
        <f>COUNTA(G30,I30,K30,M30,O30,S30,U30)</f>
        <v>6</v>
      </c>
      <c r="AC30" s="82">
        <f>COUNTA(H30,J30,L30,N30,P30,T30,V30)</f>
        <v>6</v>
      </c>
    </row>
    <row r="31" spans="1:29" s="82" customFormat="1" ht="10" customHeight="1" x14ac:dyDescent="0.25">
      <c r="A31" s="26">
        <v>6</v>
      </c>
      <c r="B31" s="26"/>
      <c r="C31" s="26"/>
      <c r="D31" s="26" t="s">
        <v>210</v>
      </c>
      <c r="E31" s="26" t="s">
        <v>211</v>
      </c>
      <c r="F31" s="26" t="s">
        <v>212</v>
      </c>
      <c r="G31" s="78">
        <v>0</v>
      </c>
      <c r="H31" s="78">
        <v>0</v>
      </c>
      <c r="I31" s="79"/>
      <c r="J31" s="79"/>
      <c r="K31" s="79">
        <v>0</v>
      </c>
      <c r="L31" s="79">
        <v>0</v>
      </c>
      <c r="M31" s="79">
        <v>22</v>
      </c>
      <c r="N31" s="79">
        <v>5</v>
      </c>
      <c r="O31" s="79">
        <v>0</v>
      </c>
      <c r="P31" s="79">
        <v>0</v>
      </c>
      <c r="Q31" s="79">
        <v>0</v>
      </c>
      <c r="R31" s="79">
        <v>0</v>
      </c>
      <c r="S31" s="79"/>
      <c r="T31" s="79"/>
      <c r="U31" s="79">
        <v>0</v>
      </c>
      <c r="V31" s="79">
        <v>0</v>
      </c>
      <c r="W31" s="77">
        <f t="shared" ref="W31" si="15">SUM(G31:V31)</f>
        <v>27</v>
      </c>
      <c r="X31" s="80">
        <v>0</v>
      </c>
      <c r="Y31" s="77">
        <f t="shared" ref="Y31" si="16">W31-X31</f>
        <v>27</v>
      </c>
      <c r="Z31" s="81"/>
    </row>
    <row r="32" spans="1:29" s="82" customFormat="1" ht="10" customHeight="1" x14ac:dyDescent="0.25">
      <c r="A32" s="26">
        <v>7</v>
      </c>
      <c r="B32" s="26"/>
      <c r="C32" s="26"/>
      <c r="D32" s="26" t="s">
        <v>242</v>
      </c>
      <c r="E32" s="26" t="s">
        <v>243</v>
      </c>
      <c r="F32" s="26" t="s">
        <v>244</v>
      </c>
      <c r="G32" s="78">
        <v>0</v>
      </c>
      <c r="H32" s="78">
        <v>0</v>
      </c>
      <c r="I32" s="79"/>
      <c r="J32" s="79"/>
      <c r="K32" s="79">
        <v>0</v>
      </c>
      <c r="L32" s="79">
        <v>0</v>
      </c>
      <c r="M32" s="79">
        <v>0</v>
      </c>
      <c r="N32" s="79">
        <v>0</v>
      </c>
      <c r="O32" s="79">
        <v>5</v>
      </c>
      <c r="P32" s="79">
        <v>19</v>
      </c>
      <c r="Q32" s="79">
        <v>0</v>
      </c>
      <c r="R32" s="79">
        <v>0</v>
      </c>
      <c r="S32" s="79"/>
      <c r="T32" s="79"/>
      <c r="U32" s="79">
        <v>0</v>
      </c>
      <c r="V32" s="79">
        <v>0</v>
      </c>
      <c r="W32" s="77">
        <f t="shared" ref="W32" si="17">SUM(G32:V32)</f>
        <v>24</v>
      </c>
      <c r="X32" s="80">
        <v>0</v>
      </c>
      <c r="Y32" s="77">
        <f t="shared" ref="Y32" si="18">W32-X32</f>
        <v>24</v>
      </c>
      <c r="Z32" s="81"/>
    </row>
    <row r="33" spans="1:29" ht="13" customHeight="1" x14ac:dyDescent="0.25">
      <c r="A33" s="26">
        <v>8</v>
      </c>
      <c r="B33" s="26"/>
      <c r="C33" s="26" t="s">
        <v>68</v>
      </c>
      <c r="D33" s="26" t="s">
        <v>144</v>
      </c>
      <c r="E33" s="26" t="s">
        <v>145</v>
      </c>
      <c r="F33" s="26" t="s">
        <v>146</v>
      </c>
      <c r="G33" s="29">
        <v>0</v>
      </c>
      <c r="H33" s="29">
        <v>0</v>
      </c>
      <c r="I33" s="29">
        <v>0</v>
      </c>
      <c r="J33" s="29">
        <v>0</v>
      </c>
      <c r="K33" s="29">
        <v>19</v>
      </c>
      <c r="L33" s="29">
        <v>5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/>
      <c r="T33" s="29"/>
      <c r="U33" s="29">
        <v>0</v>
      </c>
      <c r="V33" s="29">
        <v>0</v>
      </c>
      <c r="W33" s="30">
        <f t="shared" si="7"/>
        <v>24</v>
      </c>
      <c r="X33" s="44">
        <v>0</v>
      </c>
      <c r="Y33" s="30">
        <f t="shared" si="8"/>
        <v>24</v>
      </c>
      <c r="Z33" s="32"/>
    </row>
    <row r="34" spans="1:29" ht="13" customHeight="1" x14ac:dyDescent="0.25">
      <c r="A34" s="26">
        <v>9</v>
      </c>
      <c r="B34" s="26"/>
      <c r="C34" s="26"/>
      <c r="D34" s="26" t="s">
        <v>213</v>
      </c>
      <c r="E34" s="26" t="s">
        <v>214</v>
      </c>
      <c r="F34" s="26" t="s">
        <v>215</v>
      </c>
      <c r="G34" s="29">
        <v>0</v>
      </c>
      <c r="H34" s="29">
        <v>0</v>
      </c>
      <c r="I34" s="29"/>
      <c r="J34" s="29"/>
      <c r="K34" s="29">
        <v>0</v>
      </c>
      <c r="L34" s="29">
        <v>0</v>
      </c>
      <c r="M34" s="29">
        <v>19</v>
      </c>
      <c r="N34" s="29">
        <v>5</v>
      </c>
      <c r="O34" s="29">
        <v>0</v>
      </c>
      <c r="P34" s="29">
        <v>0</v>
      </c>
      <c r="Q34" s="29">
        <v>0</v>
      </c>
      <c r="R34" s="29">
        <v>0</v>
      </c>
      <c r="S34" s="29"/>
      <c r="T34" s="29"/>
      <c r="U34" s="29">
        <v>0</v>
      </c>
      <c r="V34" s="29">
        <v>0</v>
      </c>
      <c r="W34" s="30">
        <f t="shared" ref="W34" si="19">SUM(G34:V34)</f>
        <v>24</v>
      </c>
      <c r="X34" s="44">
        <v>0</v>
      </c>
      <c r="Y34" s="30">
        <f t="shared" ref="Y34" si="20">W34-X34</f>
        <v>24</v>
      </c>
      <c r="Z34" s="32"/>
    </row>
    <row r="35" spans="1:29" ht="13" customHeight="1" x14ac:dyDescent="0.25">
      <c r="A35" s="26">
        <v>10</v>
      </c>
      <c r="B35" s="26"/>
      <c r="C35" s="26"/>
      <c r="D35" s="26" t="s">
        <v>245</v>
      </c>
      <c r="E35" s="26" t="s">
        <v>247</v>
      </c>
      <c r="F35" s="26" t="s">
        <v>246</v>
      </c>
      <c r="G35" s="29">
        <v>0</v>
      </c>
      <c r="H35" s="29">
        <v>0</v>
      </c>
      <c r="I35" s="29"/>
      <c r="J35" s="29"/>
      <c r="K35" s="29">
        <v>0</v>
      </c>
      <c r="L35" s="29">
        <v>0</v>
      </c>
      <c r="M35" s="29">
        <v>0</v>
      </c>
      <c r="N35" s="29">
        <v>0</v>
      </c>
      <c r="O35" s="29">
        <v>5</v>
      </c>
      <c r="P35" s="29">
        <v>16</v>
      </c>
      <c r="Q35" s="29">
        <v>0</v>
      </c>
      <c r="R35" s="29">
        <v>0</v>
      </c>
      <c r="S35" s="29"/>
      <c r="T35" s="29"/>
      <c r="U35" s="29">
        <v>0</v>
      </c>
      <c r="V35" s="29">
        <v>0</v>
      </c>
      <c r="W35" s="30">
        <f t="shared" ref="W35" si="21">SUM(G35:V35)</f>
        <v>21</v>
      </c>
      <c r="X35" s="44">
        <v>0</v>
      </c>
      <c r="Y35" s="30">
        <f t="shared" ref="Y35" si="22">W35-X35</f>
        <v>21</v>
      </c>
      <c r="Z35" s="32"/>
    </row>
    <row r="36" spans="1:29" ht="13" customHeight="1" x14ac:dyDescent="0.25">
      <c r="A36" s="26">
        <v>11</v>
      </c>
      <c r="B36" s="26"/>
      <c r="C36" s="26"/>
      <c r="D36" s="26" t="s">
        <v>248</v>
      </c>
      <c r="E36" s="26" t="s">
        <v>249</v>
      </c>
      <c r="F36" s="26" t="s">
        <v>250</v>
      </c>
      <c r="G36" s="29">
        <v>0</v>
      </c>
      <c r="H36" s="29">
        <v>0</v>
      </c>
      <c r="I36" s="29"/>
      <c r="J36" s="29"/>
      <c r="K36" s="29">
        <v>0</v>
      </c>
      <c r="L36" s="29">
        <v>0</v>
      </c>
      <c r="M36" s="29">
        <v>0</v>
      </c>
      <c r="N36" s="29">
        <v>0</v>
      </c>
      <c r="O36" s="29">
        <v>5</v>
      </c>
      <c r="P36" s="29">
        <v>13</v>
      </c>
      <c r="Q36" s="29">
        <v>0</v>
      </c>
      <c r="R36" s="29">
        <v>0</v>
      </c>
      <c r="S36" s="29"/>
      <c r="T36" s="29"/>
      <c r="U36" s="29">
        <v>0</v>
      </c>
      <c r="V36" s="29">
        <v>0</v>
      </c>
      <c r="W36" s="30">
        <f t="shared" ref="W36" si="23">SUM(G36:V36)</f>
        <v>18</v>
      </c>
      <c r="X36" s="44">
        <v>0</v>
      </c>
      <c r="Y36" s="30">
        <f t="shared" ref="Y36" si="24">W36-X36</f>
        <v>18</v>
      </c>
      <c r="Z36" s="32"/>
    </row>
    <row r="37" spans="1:29" ht="13" customHeight="1" x14ac:dyDescent="0.25">
      <c r="A37" s="26">
        <v>12</v>
      </c>
      <c r="B37" s="26"/>
      <c r="C37" s="26"/>
      <c r="D37" s="26" t="s">
        <v>148</v>
      </c>
      <c r="E37" s="26" t="s">
        <v>149</v>
      </c>
      <c r="F37" s="26" t="s">
        <v>216</v>
      </c>
      <c r="G37" s="28">
        <v>0</v>
      </c>
      <c r="H37" s="28">
        <v>0</v>
      </c>
      <c r="I37" s="29">
        <v>0</v>
      </c>
      <c r="J37" s="29">
        <v>0</v>
      </c>
      <c r="K37" s="29">
        <v>13</v>
      </c>
      <c r="L37" s="29">
        <v>5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/>
      <c r="T37" s="29"/>
      <c r="U37" s="29">
        <v>0</v>
      </c>
      <c r="V37" s="29">
        <v>0</v>
      </c>
      <c r="W37" s="30">
        <f t="shared" si="7"/>
        <v>18</v>
      </c>
      <c r="X37" s="44">
        <v>0</v>
      </c>
      <c r="Y37" s="30">
        <f t="shared" ref="Y37" si="25">W37-X37</f>
        <v>18</v>
      </c>
      <c r="Z37" s="32"/>
    </row>
    <row r="38" spans="1:29" ht="14" customHeight="1" x14ac:dyDescent="0.25">
      <c r="A38" s="26">
        <v>13</v>
      </c>
      <c r="B38" s="26"/>
      <c r="C38" s="26"/>
      <c r="D38" s="26" t="s">
        <v>150</v>
      </c>
      <c r="E38" s="26" t="s">
        <v>151</v>
      </c>
      <c r="F38" s="26" t="s">
        <v>152</v>
      </c>
      <c r="G38" s="28">
        <v>0</v>
      </c>
      <c r="H38" s="28">
        <v>0</v>
      </c>
      <c r="I38" s="29">
        <v>0</v>
      </c>
      <c r="J38" s="29">
        <v>0</v>
      </c>
      <c r="K38" s="29">
        <v>11</v>
      </c>
      <c r="L38" s="29">
        <v>5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/>
      <c r="T38" s="29"/>
      <c r="U38" s="29">
        <v>0</v>
      </c>
      <c r="V38" s="29">
        <v>0</v>
      </c>
      <c r="W38" s="30">
        <f t="shared" si="7"/>
        <v>16</v>
      </c>
      <c r="X38" s="44">
        <v>0</v>
      </c>
      <c r="Y38" s="30">
        <f t="shared" ref="Y38:Y69" si="26">W38-X38</f>
        <v>16</v>
      </c>
      <c r="Z38" s="32"/>
      <c r="AB38" s="33">
        <f>COUNTA(G38,I38,K38,M38,O38,S38,U38)</f>
        <v>6</v>
      </c>
      <c r="AC38" s="33">
        <f>COUNTA(H38,J38,L38,N38,P38,T38,V38)</f>
        <v>6</v>
      </c>
    </row>
    <row r="39" spans="1:29" ht="14" customHeight="1" x14ac:dyDescent="0.25">
      <c r="A39" s="26">
        <v>14</v>
      </c>
      <c r="B39" s="26"/>
      <c r="C39" s="26"/>
      <c r="D39" s="26" t="s">
        <v>251</v>
      </c>
      <c r="E39" s="26" t="s">
        <v>252</v>
      </c>
      <c r="F39" s="26" t="s">
        <v>253</v>
      </c>
      <c r="G39" s="28">
        <v>0</v>
      </c>
      <c r="H39" s="28">
        <v>0</v>
      </c>
      <c r="I39" s="29"/>
      <c r="J39" s="29"/>
      <c r="K39" s="29">
        <v>0</v>
      </c>
      <c r="L39" s="29">
        <v>0</v>
      </c>
      <c r="M39" s="29">
        <v>0</v>
      </c>
      <c r="N39" s="29">
        <v>0</v>
      </c>
      <c r="O39" s="29">
        <v>5</v>
      </c>
      <c r="P39" s="29">
        <v>11</v>
      </c>
      <c r="Q39" s="29">
        <v>0</v>
      </c>
      <c r="R39" s="29">
        <v>0</v>
      </c>
      <c r="S39" s="29"/>
      <c r="T39" s="29"/>
      <c r="U39" s="29">
        <v>0</v>
      </c>
      <c r="V39" s="29">
        <v>0</v>
      </c>
      <c r="W39" s="30">
        <f t="shared" ref="W39" si="27">SUM(G39:V39)</f>
        <v>16</v>
      </c>
      <c r="X39" s="44">
        <v>0</v>
      </c>
      <c r="Y39" s="30">
        <f t="shared" ref="Y39" si="28">W39-X39</f>
        <v>16</v>
      </c>
      <c r="Z39" s="32"/>
    </row>
    <row r="40" spans="1:29" ht="14" customHeight="1" x14ac:dyDescent="0.25">
      <c r="A40" s="26">
        <v>15</v>
      </c>
      <c r="B40" s="26"/>
      <c r="C40" s="26"/>
      <c r="D40" s="26" t="s">
        <v>254</v>
      </c>
      <c r="E40" s="26" t="s">
        <v>255</v>
      </c>
      <c r="F40" s="26" t="s">
        <v>256</v>
      </c>
      <c r="G40" s="28">
        <v>0</v>
      </c>
      <c r="H40" s="28">
        <v>0</v>
      </c>
      <c r="I40" s="29"/>
      <c r="J40" s="29"/>
      <c r="K40" s="29">
        <v>0</v>
      </c>
      <c r="L40" s="29">
        <v>0</v>
      </c>
      <c r="M40" s="29">
        <v>0</v>
      </c>
      <c r="N40" s="29">
        <v>0</v>
      </c>
      <c r="O40" s="29">
        <v>5</v>
      </c>
      <c r="P40" s="29">
        <v>9</v>
      </c>
      <c r="Q40" s="29">
        <v>0</v>
      </c>
      <c r="R40" s="29">
        <v>0</v>
      </c>
      <c r="S40" s="29"/>
      <c r="T40" s="29"/>
      <c r="U40" s="29">
        <v>0</v>
      </c>
      <c r="V40" s="29">
        <v>0</v>
      </c>
      <c r="W40" s="30">
        <f t="shared" ref="W40" si="29">SUM(G40:V40)</f>
        <v>14</v>
      </c>
      <c r="X40" s="44">
        <v>0</v>
      </c>
      <c r="Y40" s="30">
        <f t="shared" ref="Y40" si="30">W40-X40</f>
        <v>14</v>
      </c>
      <c r="Z40" s="32"/>
    </row>
    <row r="41" spans="1:29" ht="13" customHeight="1" x14ac:dyDescent="0.25">
      <c r="A41" s="26">
        <v>16</v>
      </c>
      <c r="B41" s="26"/>
      <c r="C41" s="26" t="s">
        <v>68</v>
      </c>
      <c r="D41" s="26" t="s">
        <v>153</v>
      </c>
      <c r="E41" s="26" t="s">
        <v>154</v>
      </c>
      <c r="F41" s="26" t="s">
        <v>155</v>
      </c>
      <c r="G41" s="29">
        <v>0</v>
      </c>
      <c r="H41" s="29">
        <v>0</v>
      </c>
      <c r="I41" s="29">
        <v>0</v>
      </c>
      <c r="J41" s="29">
        <v>0</v>
      </c>
      <c r="K41" s="29">
        <v>9</v>
      </c>
      <c r="L41" s="29">
        <v>5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/>
      <c r="T41" s="29"/>
      <c r="U41" s="29">
        <v>0</v>
      </c>
      <c r="V41" s="29">
        <v>0</v>
      </c>
      <c r="W41" s="30">
        <f t="shared" si="7"/>
        <v>14</v>
      </c>
      <c r="X41" s="44">
        <v>0</v>
      </c>
      <c r="Y41" s="30">
        <f t="shared" ref="Y41:Y43" si="31">W41-X41</f>
        <v>14</v>
      </c>
      <c r="Z41" s="32"/>
    </row>
    <row r="42" spans="1:29" ht="13" customHeight="1" x14ac:dyDescent="0.25">
      <c r="A42" s="26">
        <v>17</v>
      </c>
      <c r="B42" s="26"/>
      <c r="C42" s="26"/>
      <c r="D42" s="26" t="s">
        <v>257</v>
      </c>
      <c r="E42" s="26" t="s">
        <v>258</v>
      </c>
      <c r="F42" s="26" t="s">
        <v>258</v>
      </c>
      <c r="G42" s="29">
        <v>0</v>
      </c>
      <c r="H42" s="29">
        <v>0</v>
      </c>
      <c r="I42" s="29"/>
      <c r="J42" s="29"/>
      <c r="K42" s="29">
        <v>0</v>
      </c>
      <c r="L42" s="29">
        <v>0</v>
      </c>
      <c r="M42" s="29">
        <v>0</v>
      </c>
      <c r="N42" s="29">
        <v>0</v>
      </c>
      <c r="O42" s="29">
        <v>5</v>
      </c>
      <c r="P42" s="29">
        <v>7</v>
      </c>
      <c r="Q42" s="29">
        <v>0</v>
      </c>
      <c r="R42" s="29">
        <v>0</v>
      </c>
      <c r="S42" s="29"/>
      <c r="T42" s="29"/>
      <c r="U42" s="29">
        <v>0</v>
      </c>
      <c r="V42" s="29">
        <v>0</v>
      </c>
      <c r="W42" s="30">
        <f t="shared" ref="W42" si="32">SUM(G42:V42)</f>
        <v>12</v>
      </c>
      <c r="X42" s="44">
        <v>0</v>
      </c>
      <c r="Y42" s="30">
        <f t="shared" ref="Y42" si="33">W42-X42</f>
        <v>12</v>
      </c>
      <c r="Z42" s="32"/>
    </row>
    <row r="43" spans="1:29" ht="13.5" customHeight="1" x14ac:dyDescent="0.25">
      <c r="A43" s="26">
        <v>18</v>
      </c>
      <c r="B43" s="26"/>
      <c r="C43" s="26" t="s">
        <v>68</v>
      </c>
      <c r="D43" s="26" t="s">
        <v>156</v>
      </c>
      <c r="E43" s="26" t="s">
        <v>157</v>
      </c>
      <c r="F43" s="26" t="s">
        <v>158</v>
      </c>
      <c r="G43" s="29">
        <v>0</v>
      </c>
      <c r="H43" s="29">
        <v>0</v>
      </c>
      <c r="I43" s="29">
        <v>0</v>
      </c>
      <c r="J43" s="29">
        <v>0</v>
      </c>
      <c r="K43" s="29">
        <v>7</v>
      </c>
      <c r="L43" s="29">
        <v>5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/>
      <c r="T43" s="29"/>
      <c r="U43" s="29">
        <v>0</v>
      </c>
      <c r="V43" s="29">
        <v>0</v>
      </c>
      <c r="W43" s="30">
        <f t="shared" si="7"/>
        <v>12</v>
      </c>
      <c r="X43" s="44">
        <v>0</v>
      </c>
      <c r="Y43" s="30">
        <f t="shared" si="31"/>
        <v>12</v>
      </c>
      <c r="Z43" s="32"/>
    </row>
    <row r="44" spans="1:29" ht="13.5" customHeight="1" x14ac:dyDescent="0.25">
      <c r="A44" s="26">
        <v>19</v>
      </c>
      <c r="B44" s="26"/>
      <c r="C44" s="26"/>
      <c r="D44" s="26" t="s">
        <v>259</v>
      </c>
      <c r="E44" s="26" t="s">
        <v>260</v>
      </c>
      <c r="F44" s="26" t="s">
        <v>261</v>
      </c>
      <c r="G44" s="29">
        <v>0</v>
      </c>
      <c r="H44" s="29">
        <v>0</v>
      </c>
      <c r="I44" s="29"/>
      <c r="J44" s="29"/>
      <c r="K44" s="29">
        <v>0</v>
      </c>
      <c r="L44" s="29">
        <v>0</v>
      </c>
      <c r="M44" s="29">
        <v>0</v>
      </c>
      <c r="N44" s="29">
        <v>0</v>
      </c>
      <c r="O44" s="29">
        <v>5</v>
      </c>
      <c r="P44" s="29">
        <v>6</v>
      </c>
      <c r="Q44" s="29">
        <v>0</v>
      </c>
      <c r="R44" s="29">
        <v>0</v>
      </c>
      <c r="S44" s="29"/>
      <c r="T44" s="29"/>
      <c r="U44" s="29">
        <v>0</v>
      </c>
      <c r="V44" s="29">
        <v>0</v>
      </c>
      <c r="W44" s="30">
        <f t="shared" ref="W44" si="34">SUM(G44:V44)</f>
        <v>11</v>
      </c>
      <c r="X44" s="44">
        <v>0</v>
      </c>
      <c r="Y44" s="30">
        <f t="shared" ref="Y44" si="35">W44-X44</f>
        <v>11</v>
      </c>
      <c r="Z44" s="32"/>
    </row>
    <row r="45" spans="1:29" ht="11.5" customHeight="1" x14ac:dyDescent="0.25">
      <c r="A45" s="26">
        <v>20</v>
      </c>
      <c r="B45" s="26"/>
      <c r="C45" s="26" t="s">
        <v>68</v>
      </c>
      <c r="D45" s="26" t="s">
        <v>159</v>
      </c>
      <c r="E45" s="26" t="s">
        <v>160</v>
      </c>
      <c r="F45" s="26" t="s">
        <v>161</v>
      </c>
      <c r="G45" s="29">
        <v>0</v>
      </c>
      <c r="H45" s="29">
        <v>0</v>
      </c>
      <c r="I45" s="29">
        <v>0</v>
      </c>
      <c r="J45" s="29">
        <v>0</v>
      </c>
      <c r="K45" s="29">
        <v>6</v>
      </c>
      <c r="L45" s="29">
        <v>5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/>
      <c r="T45" s="29"/>
      <c r="U45" s="29">
        <v>0</v>
      </c>
      <c r="V45" s="29">
        <v>0</v>
      </c>
      <c r="W45" s="30">
        <f t="shared" si="7"/>
        <v>11</v>
      </c>
      <c r="X45" s="44">
        <v>0</v>
      </c>
      <c r="Y45" s="30">
        <f t="shared" si="26"/>
        <v>11</v>
      </c>
      <c r="Z45" s="32"/>
    </row>
    <row r="46" spans="1:29" ht="13.5" customHeight="1" x14ac:dyDescent="0.25">
      <c r="A46" s="26">
        <v>21</v>
      </c>
      <c r="B46" s="26"/>
      <c r="C46" s="26"/>
      <c r="D46" s="26" t="s">
        <v>162</v>
      </c>
      <c r="E46" s="26" t="s">
        <v>163</v>
      </c>
      <c r="F46" s="26" t="s">
        <v>164</v>
      </c>
      <c r="G46" s="29">
        <v>0</v>
      </c>
      <c r="H46" s="29">
        <v>0</v>
      </c>
      <c r="I46" s="29">
        <v>0</v>
      </c>
      <c r="J46" s="29">
        <v>0</v>
      </c>
      <c r="K46" s="29">
        <v>5</v>
      </c>
      <c r="L46" s="29">
        <v>5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/>
      <c r="T46" s="29"/>
      <c r="U46" s="29">
        <v>0</v>
      </c>
      <c r="V46" s="29">
        <v>0</v>
      </c>
      <c r="W46" s="30">
        <f t="shared" si="7"/>
        <v>10</v>
      </c>
      <c r="X46" s="44">
        <v>0</v>
      </c>
      <c r="Y46" s="30">
        <f t="shared" ref="Y46:Y47" si="36">W46-X46</f>
        <v>10</v>
      </c>
      <c r="Z46" s="32"/>
    </row>
    <row r="47" spans="1:29" ht="4.5" customHeight="1" x14ac:dyDescent="0.25">
      <c r="A47" s="26" t="s">
        <v>68</v>
      </c>
      <c r="B47" s="26"/>
      <c r="C47" s="26"/>
      <c r="D47" s="26" t="s">
        <v>68</v>
      </c>
      <c r="E47" s="26" t="s">
        <v>68</v>
      </c>
      <c r="F47" s="26" t="s">
        <v>68</v>
      </c>
      <c r="G47" s="28">
        <v>0</v>
      </c>
      <c r="H47" s="28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/>
      <c r="T47" s="29"/>
      <c r="U47" s="29">
        <v>0</v>
      </c>
      <c r="V47" s="29">
        <v>0</v>
      </c>
      <c r="W47" s="30">
        <f t="shared" si="7"/>
        <v>0</v>
      </c>
      <c r="X47" s="44">
        <v>0</v>
      </c>
      <c r="Y47" s="30">
        <f t="shared" si="36"/>
        <v>0</v>
      </c>
      <c r="Z47" s="32"/>
    </row>
    <row r="48" spans="1:29" ht="16.5" hidden="1" customHeight="1" x14ac:dyDescent="0.25">
      <c r="A48" s="26">
        <v>12</v>
      </c>
      <c r="B48" s="26"/>
      <c r="C48" s="26"/>
      <c r="D48" s="26" t="s">
        <v>68</v>
      </c>
      <c r="E48" s="26" t="s">
        <v>68</v>
      </c>
      <c r="F48" s="26" t="s">
        <v>68</v>
      </c>
      <c r="G48" s="28">
        <v>0</v>
      </c>
      <c r="H48" s="28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/>
      <c r="T48" s="29"/>
      <c r="U48" s="29">
        <v>0</v>
      </c>
      <c r="V48" s="29">
        <v>0</v>
      </c>
      <c r="W48" s="30">
        <f t="shared" si="7"/>
        <v>0</v>
      </c>
      <c r="X48" s="44">
        <v>0</v>
      </c>
      <c r="Y48" s="30">
        <f t="shared" ref="Y48" si="37">W48-X48</f>
        <v>0</v>
      </c>
      <c r="Z48" s="32"/>
    </row>
    <row r="49" spans="1:29" ht="20" hidden="1" customHeight="1" x14ac:dyDescent="0.25">
      <c r="A49" s="26">
        <v>13</v>
      </c>
      <c r="B49" s="26"/>
      <c r="C49" s="26" t="s">
        <v>68</v>
      </c>
      <c r="D49" s="26" t="s">
        <v>68</v>
      </c>
      <c r="E49" s="26" t="s">
        <v>68</v>
      </c>
      <c r="F49" s="26" t="s">
        <v>68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/>
      <c r="T49" s="29"/>
      <c r="U49" s="29">
        <v>0</v>
      </c>
      <c r="V49" s="29">
        <v>0</v>
      </c>
      <c r="W49" s="30">
        <f t="shared" si="7"/>
        <v>0</v>
      </c>
      <c r="X49" s="44">
        <v>0</v>
      </c>
      <c r="Y49" s="30">
        <f t="shared" si="26"/>
        <v>0</v>
      </c>
      <c r="Z49" s="32"/>
      <c r="AB49" s="33">
        <f>COUNTA(G49,I49,K49,M49,O49,S49,U49)</f>
        <v>6</v>
      </c>
      <c r="AC49" s="33">
        <f>COUNTA(H49,J49,L49,N49,P49,T49,V49)</f>
        <v>6</v>
      </c>
    </row>
    <row r="50" spans="1:29" ht="20.5" hidden="1" customHeight="1" x14ac:dyDescent="0.25">
      <c r="A50" s="26">
        <v>14</v>
      </c>
      <c r="B50" s="26"/>
      <c r="C50" s="26"/>
      <c r="D50" s="26" t="s">
        <v>68</v>
      </c>
      <c r="E50" s="26" t="s">
        <v>68</v>
      </c>
      <c r="F50" s="26" t="s">
        <v>68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/>
      <c r="T50" s="29"/>
      <c r="U50" s="29">
        <v>0</v>
      </c>
      <c r="V50" s="29">
        <v>0</v>
      </c>
      <c r="W50" s="30">
        <f t="shared" si="7"/>
        <v>0</v>
      </c>
      <c r="X50" s="44">
        <v>0</v>
      </c>
      <c r="Y50" s="30">
        <f t="shared" si="26"/>
        <v>0</v>
      </c>
      <c r="Z50" s="32"/>
      <c r="AB50" s="33">
        <f>COUNTA(G50,I50,K50,M50,O50,S50,U50)</f>
        <v>6</v>
      </c>
      <c r="AC50" s="33">
        <f>COUNTA(H50,J50,L50,N50,P50,T50,V50)</f>
        <v>6</v>
      </c>
    </row>
    <row r="51" spans="1:29" ht="12" hidden="1" customHeight="1" x14ac:dyDescent="0.25">
      <c r="A51" s="26">
        <v>15</v>
      </c>
      <c r="B51" s="26"/>
      <c r="C51" s="26"/>
      <c r="D51" s="26" t="s">
        <v>68</v>
      </c>
      <c r="E51" s="26" t="s">
        <v>68</v>
      </c>
      <c r="F51" s="26" t="s">
        <v>68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/>
      <c r="T51" s="29"/>
      <c r="U51" s="29">
        <v>0</v>
      </c>
      <c r="V51" s="29">
        <v>0</v>
      </c>
      <c r="W51" s="30">
        <f t="shared" si="7"/>
        <v>0</v>
      </c>
      <c r="X51" s="44">
        <v>0</v>
      </c>
      <c r="Y51" s="30">
        <f t="shared" si="26"/>
        <v>0</v>
      </c>
      <c r="Z51" s="32"/>
    </row>
    <row r="52" spans="1:29" ht="11" hidden="1" customHeight="1" x14ac:dyDescent="0.25">
      <c r="A52" s="26">
        <v>16</v>
      </c>
      <c r="B52" s="26"/>
      <c r="C52" s="26"/>
      <c r="D52" s="26" t="s">
        <v>68</v>
      </c>
      <c r="E52" s="26" t="s">
        <v>68</v>
      </c>
      <c r="F52" s="26" t="s">
        <v>68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/>
      <c r="T52" s="29"/>
      <c r="U52" s="29">
        <v>0</v>
      </c>
      <c r="V52" s="29">
        <v>0</v>
      </c>
      <c r="W52" s="30">
        <f t="shared" si="7"/>
        <v>0</v>
      </c>
      <c r="X52" s="44">
        <v>0</v>
      </c>
      <c r="Y52" s="30">
        <f t="shared" ref="Y52" si="38">W52-X52</f>
        <v>0</v>
      </c>
      <c r="Z52" s="32"/>
    </row>
    <row r="53" spans="1:29" ht="17" hidden="1" customHeight="1" x14ac:dyDescent="0.25">
      <c r="A53" s="26">
        <v>17</v>
      </c>
      <c r="B53" s="26"/>
      <c r="C53" s="26" t="s">
        <v>68</v>
      </c>
      <c r="D53" s="26" t="s">
        <v>68</v>
      </c>
      <c r="E53" s="26" t="s">
        <v>68</v>
      </c>
      <c r="F53" s="26" t="s">
        <v>68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/>
      <c r="T53" s="29"/>
      <c r="U53" s="29">
        <v>0</v>
      </c>
      <c r="V53" s="29">
        <v>0</v>
      </c>
      <c r="W53" s="30">
        <f t="shared" si="7"/>
        <v>0</v>
      </c>
      <c r="X53" s="44">
        <v>0</v>
      </c>
      <c r="Y53" s="30">
        <f t="shared" si="26"/>
        <v>0</v>
      </c>
      <c r="Z53" s="32"/>
    </row>
    <row r="54" spans="1:29" ht="16.5" hidden="1" customHeight="1" x14ac:dyDescent="0.25">
      <c r="A54" s="26">
        <v>18</v>
      </c>
      <c r="B54" s="26"/>
      <c r="C54" s="26"/>
      <c r="D54" s="26" t="s">
        <v>68</v>
      </c>
      <c r="E54" s="26" t="s">
        <v>68</v>
      </c>
      <c r="F54" s="26" t="s">
        <v>68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/>
      <c r="T54" s="29"/>
      <c r="U54" s="29">
        <v>0</v>
      </c>
      <c r="V54" s="29">
        <v>0</v>
      </c>
      <c r="W54" s="30">
        <f t="shared" si="7"/>
        <v>0</v>
      </c>
      <c r="X54" s="44">
        <v>0</v>
      </c>
      <c r="Y54" s="30">
        <f t="shared" ref="Y54" si="39">W54-X54</f>
        <v>0</v>
      </c>
      <c r="Z54" s="32"/>
    </row>
    <row r="55" spans="1:29" ht="15" hidden="1" customHeight="1" x14ac:dyDescent="0.25">
      <c r="A55" s="26">
        <v>19</v>
      </c>
      <c r="B55" s="26"/>
      <c r="C55" s="26"/>
      <c r="D55" s="26" t="s">
        <v>68</v>
      </c>
      <c r="E55" s="26" t="s">
        <v>68</v>
      </c>
      <c r="F55" s="26" t="s">
        <v>68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/>
      <c r="T55" s="29"/>
      <c r="U55" s="29">
        <v>0</v>
      </c>
      <c r="V55" s="29">
        <v>0</v>
      </c>
      <c r="W55" s="30">
        <f t="shared" si="7"/>
        <v>0</v>
      </c>
      <c r="X55" s="44">
        <v>0</v>
      </c>
      <c r="Y55" s="30">
        <f t="shared" ref="Y55" si="40">W55-X55</f>
        <v>0</v>
      </c>
      <c r="Z55" s="32"/>
    </row>
    <row r="56" spans="1:29" ht="14.5" hidden="1" customHeight="1" x14ac:dyDescent="0.25">
      <c r="A56" s="26">
        <v>20</v>
      </c>
      <c r="B56" s="26"/>
      <c r="C56" s="26"/>
      <c r="D56" s="26" t="s">
        <v>68</v>
      </c>
      <c r="E56" s="26" t="s">
        <v>68</v>
      </c>
      <c r="F56" s="26" t="s">
        <v>68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/>
      <c r="T56" s="29"/>
      <c r="U56" s="29">
        <v>0</v>
      </c>
      <c r="V56" s="29">
        <v>0</v>
      </c>
      <c r="W56" s="30">
        <f t="shared" si="7"/>
        <v>0</v>
      </c>
      <c r="X56" s="44">
        <v>0</v>
      </c>
      <c r="Y56" s="30">
        <f t="shared" ref="Y56" si="41">W56-X56</f>
        <v>0</v>
      </c>
      <c r="Z56" s="32"/>
    </row>
    <row r="57" spans="1:29" ht="20" hidden="1" customHeight="1" x14ac:dyDescent="0.25">
      <c r="A57" s="26">
        <v>21</v>
      </c>
      <c r="B57" s="26"/>
      <c r="C57" s="26"/>
      <c r="D57" s="26" t="s">
        <v>68</v>
      </c>
      <c r="E57" s="26" t="s">
        <v>68</v>
      </c>
      <c r="F57" s="26" t="s">
        <v>68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/>
      <c r="T57" s="29"/>
      <c r="U57" s="29">
        <v>0</v>
      </c>
      <c r="V57" s="29">
        <v>0</v>
      </c>
      <c r="W57" s="30">
        <f t="shared" si="7"/>
        <v>0</v>
      </c>
      <c r="X57" s="44">
        <v>0</v>
      </c>
      <c r="Y57" s="30">
        <f t="shared" ref="Y57" si="42">W57-X57</f>
        <v>0</v>
      </c>
      <c r="Z57" s="32"/>
    </row>
    <row r="58" spans="1:29" ht="12.5" hidden="1" customHeight="1" x14ac:dyDescent="0.25">
      <c r="A58" s="26">
        <v>22</v>
      </c>
      <c r="B58" s="26"/>
      <c r="C58" s="26"/>
      <c r="D58" s="26" t="s">
        <v>68</v>
      </c>
      <c r="E58" s="26" t="s">
        <v>68</v>
      </c>
      <c r="F58" s="26" t="s">
        <v>68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/>
      <c r="T58" s="29"/>
      <c r="U58" s="29">
        <v>0</v>
      </c>
      <c r="V58" s="29">
        <v>0</v>
      </c>
      <c r="W58" s="30">
        <f t="shared" si="7"/>
        <v>0</v>
      </c>
      <c r="X58" s="44">
        <v>0</v>
      </c>
      <c r="Y58" s="30">
        <f t="shared" ref="Y58:Y59" si="43">W58-X58</f>
        <v>0</v>
      </c>
      <c r="Z58" s="32"/>
    </row>
    <row r="59" spans="1:29" ht="20.5" hidden="1" customHeight="1" x14ac:dyDescent="0.25">
      <c r="A59" s="26">
        <v>23</v>
      </c>
      <c r="B59" s="26"/>
      <c r="C59" s="26"/>
      <c r="D59" s="26" t="s">
        <v>68</v>
      </c>
      <c r="E59" s="26" t="s">
        <v>68</v>
      </c>
      <c r="F59" s="26" t="s">
        <v>68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/>
      <c r="T59" s="29"/>
      <c r="U59" s="29">
        <v>0</v>
      </c>
      <c r="V59" s="29">
        <v>0</v>
      </c>
      <c r="W59" s="30">
        <f t="shared" si="7"/>
        <v>0</v>
      </c>
      <c r="X59" s="44">
        <v>0</v>
      </c>
      <c r="Y59" s="30">
        <f t="shared" si="43"/>
        <v>0</v>
      </c>
      <c r="Z59" s="32"/>
    </row>
    <row r="60" spans="1:29" ht="17.5" hidden="1" customHeight="1" x14ac:dyDescent="0.25">
      <c r="A60" s="26">
        <v>24</v>
      </c>
      <c r="B60" s="26"/>
      <c r="C60" s="26"/>
      <c r="D60" s="26" t="s">
        <v>68</v>
      </c>
      <c r="E60" s="26" t="s">
        <v>68</v>
      </c>
      <c r="F60" s="26" t="s">
        <v>68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/>
      <c r="T60" s="29"/>
      <c r="U60" s="29">
        <v>0</v>
      </c>
      <c r="V60" s="29">
        <v>0</v>
      </c>
      <c r="W60" s="30">
        <f t="shared" si="7"/>
        <v>0</v>
      </c>
      <c r="X60" s="44">
        <v>0</v>
      </c>
      <c r="Y60" s="30">
        <f t="shared" ref="Y60" si="44">W60-X60</f>
        <v>0</v>
      </c>
      <c r="Z60" s="32"/>
    </row>
    <row r="61" spans="1:29" ht="15" hidden="1" customHeight="1" x14ac:dyDescent="0.25">
      <c r="A61" s="26">
        <v>25</v>
      </c>
      <c r="B61" s="26"/>
      <c r="C61" s="26"/>
      <c r="D61" s="26" t="s">
        <v>68</v>
      </c>
      <c r="E61" s="26" t="s">
        <v>68</v>
      </c>
      <c r="F61" s="26" t="s">
        <v>68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/>
      <c r="T61" s="29"/>
      <c r="U61" s="29">
        <v>0</v>
      </c>
      <c r="V61" s="29">
        <v>0</v>
      </c>
      <c r="W61" s="30">
        <f t="shared" si="7"/>
        <v>0</v>
      </c>
      <c r="X61" s="44">
        <v>0</v>
      </c>
      <c r="Y61" s="30">
        <f t="shared" si="26"/>
        <v>0</v>
      </c>
      <c r="Z61" s="32"/>
    </row>
    <row r="62" spans="1:29" ht="24.5" hidden="1" customHeight="1" x14ac:dyDescent="0.25">
      <c r="A62" s="26">
        <v>26</v>
      </c>
      <c r="B62" s="26"/>
      <c r="C62" s="26"/>
      <c r="D62" s="26" t="s">
        <v>68</v>
      </c>
      <c r="E62" s="26" t="s">
        <v>68</v>
      </c>
      <c r="F62" s="26" t="s">
        <v>68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/>
      <c r="T62" s="29"/>
      <c r="U62" s="29">
        <v>0</v>
      </c>
      <c r="V62" s="29">
        <v>0</v>
      </c>
      <c r="W62" s="30">
        <f t="shared" si="7"/>
        <v>0</v>
      </c>
      <c r="X62" s="44">
        <v>0</v>
      </c>
      <c r="Y62" s="30">
        <f t="shared" ref="Y62:Y63" si="45">W62-X62</f>
        <v>0</v>
      </c>
      <c r="Z62" s="32"/>
    </row>
    <row r="63" spans="1:29" ht="15.5" hidden="1" customHeight="1" x14ac:dyDescent="0.25">
      <c r="A63" s="26">
        <v>27</v>
      </c>
      <c r="B63" s="26"/>
      <c r="C63" s="26"/>
      <c r="D63" s="26" t="s">
        <v>68</v>
      </c>
      <c r="E63" s="26" t="s">
        <v>68</v>
      </c>
      <c r="F63" s="26" t="s">
        <v>68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/>
      <c r="T63" s="29"/>
      <c r="U63" s="29">
        <v>0</v>
      </c>
      <c r="V63" s="29">
        <v>0</v>
      </c>
      <c r="W63" s="30">
        <f t="shared" si="7"/>
        <v>0</v>
      </c>
      <c r="X63" s="44">
        <v>0</v>
      </c>
      <c r="Y63" s="30">
        <f t="shared" si="45"/>
        <v>0</v>
      </c>
      <c r="Z63" s="32"/>
    </row>
    <row r="64" spans="1:29" ht="14" hidden="1" customHeight="1" x14ac:dyDescent="0.25">
      <c r="A64" s="26">
        <v>28</v>
      </c>
      <c r="B64" s="26"/>
      <c r="C64" s="26"/>
      <c r="D64" s="26" t="s">
        <v>68</v>
      </c>
      <c r="E64" s="26" t="s">
        <v>68</v>
      </c>
      <c r="F64" s="26" t="s">
        <v>68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/>
      <c r="T64" s="29"/>
      <c r="U64" s="29">
        <v>0</v>
      </c>
      <c r="V64" s="29">
        <v>0</v>
      </c>
      <c r="W64" s="30">
        <f t="shared" si="7"/>
        <v>0</v>
      </c>
      <c r="X64" s="44">
        <v>0</v>
      </c>
      <c r="Y64" s="30">
        <f t="shared" si="26"/>
        <v>0</v>
      </c>
      <c r="Z64" s="32"/>
    </row>
    <row r="65" spans="1:29" ht="15.5" hidden="1" customHeight="1" x14ac:dyDescent="0.25">
      <c r="A65" s="26">
        <v>29</v>
      </c>
      <c r="B65" s="26"/>
      <c r="C65" s="26"/>
      <c r="D65" s="26" t="s">
        <v>68</v>
      </c>
      <c r="E65" s="26" t="s">
        <v>68</v>
      </c>
      <c r="F65" s="26" t="s">
        <v>68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/>
      <c r="T65" s="29"/>
      <c r="U65" s="29">
        <v>0</v>
      </c>
      <c r="V65" s="29">
        <v>0</v>
      </c>
      <c r="W65" s="30">
        <f t="shared" si="7"/>
        <v>0</v>
      </c>
      <c r="X65" s="44">
        <v>0</v>
      </c>
      <c r="Y65" s="30">
        <f t="shared" ref="Y65" si="46">W65-X65</f>
        <v>0</v>
      </c>
      <c r="Z65" s="32"/>
    </row>
    <row r="66" spans="1:29" ht="15.5" hidden="1" customHeight="1" x14ac:dyDescent="0.25">
      <c r="A66" s="26">
        <v>30</v>
      </c>
      <c r="B66" s="26"/>
      <c r="C66" s="26"/>
      <c r="D66" s="26" t="s">
        <v>68</v>
      </c>
      <c r="E66" s="26" t="s">
        <v>68</v>
      </c>
      <c r="F66" s="26" t="s">
        <v>68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/>
      <c r="T66" s="29"/>
      <c r="U66" s="29">
        <v>0</v>
      </c>
      <c r="V66" s="29">
        <v>0</v>
      </c>
      <c r="W66" s="30">
        <f t="shared" si="7"/>
        <v>0</v>
      </c>
      <c r="X66" s="44">
        <v>0</v>
      </c>
      <c r="Y66" s="30">
        <f t="shared" si="26"/>
        <v>0</v>
      </c>
      <c r="Z66" s="32"/>
    </row>
    <row r="67" spans="1:29" ht="14.5" hidden="1" customHeight="1" x14ac:dyDescent="0.25">
      <c r="A67" s="26">
        <v>31</v>
      </c>
      <c r="B67" s="26"/>
      <c r="C67" s="26"/>
      <c r="D67" s="26" t="s">
        <v>68</v>
      </c>
      <c r="E67" s="26" t="s">
        <v>68</v>
      </c>
      <c r="F67" s="26" t="s">
        <v>68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/>
      <c r="T67" s="29"/>
      <c r="U67" s="29">
        <v>0</v>
      </c>
      <c r="V67" s="29">
        <v>0</v>
      </c>
      <c r="W67" s="30">
        <f t="shared" si="7"/>
        <v>0</v>
      </c>
      <c r="X67" s="44">
        <v>0</v>
      </c>
      <c r="Y67" s="30">
        <f t="shared" ref="Y67" si="47">W67-X67</f>
        <v>0</v>
      </c>
      <c r="Z67" s="32"/>
    </row>
    <row r="68" spans="1:29" ht="19.5" hidden="1" customHeight="1" x14ac:dyDescent="0.25">
      <c r="A68" s="26">
        <v>32</v>
      </c>
      <c r="B68" s="26"/>
      <c r="C68" s="26"/>
      <c r="D68" s="26" t="s">
        <v>68</v>
      </c>
      <c r="E68" s="26" t="s">
        <v>68</v>
      </c>
      <c r="F68" s="26" t="s">
        <v>68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/>
      <c r="T68" s="29"/>
      <c r="U68" s="29">
        <v>0</v>
      </c>
      <c r="V68" s="29">
        <v>0</v>
      </c>
      <c r="W68" s="30">
        <f t="shared" si="7"/>
        <v>0</v>
      </c>
      <c r="X68" s="44">
        <v>0</v>
      </c>
      <c r="Y68" s="30">
        <f t="shared" ref="Y68" si="48">W68-X68</f>
        <v>0</v>
      </c>
      <c r="Z68" s="32"/>
    </row>
    <row r="69" spans="1:29" ht="14.5" hidden="1" customHeight="1" x14ac:dyDescent="0.25">
      <c r="A69" s="26">
        <v>33</v>
      </c>
      <c r="B69" s="26"/>
      <c r="C69" s="26"/>
      <c r="D69" s="26" t="s">
        <v>68</v>
      </c>
      <c r="E69" s="26" t="s">
        <v>68</v>
      </c>
      <c r="F69" s="26" t="s">
        <v>68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/>
      <c r="T69" s="29"/>
      <c r="U69" s="29">
        <v>0</v>
      </c>
      <c r="V69" s="29">
        <v>0</v>
      </c>
      <c r="W69" s="30">
        <f t="shared" si="7"/>
        <v>0</v>
      </c>
      <c r="X69" s="44">
        <v>0</v>
      </c>
      <c r="Y69" s="30">
        <f t="shared" si="26"/>
        <v>0</v>
      </c>
      <c r="Z69" s="32"/>
    </row>
    <row r="70" spans="1:29" ht="22.5" hidden="1" customHeight="1" x14ac:dyDescent="0.25">
      <c r="A70" s="26" t="s">
        <v>68</v>
      </c>
      <c r="B70" s="26"/>
      <c r="C70" s="26"/>
      <c r="D70" s="26"/>
      <c r="E70" s="26" t="s">
        <v>68</v>
      </c>
      <c r="F70" s="26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>
        <v>0</v>
      </c>
      <c r="V70" s="29"/>
      <c r="W70" s="30"/>
      <c r="X70" s="44"/>
      <c r="Y70" s="30"/>
      <c r="Z70" s="32"/>
    </row>
    <row r="71" spans="1:29" ht="12.5" customHeight="1" x14ac:dyDescent="0.25">
      <c r="A71" s="26"/>
      <c r="B71" s="26" t="s">
        <v>68</v>
      </c>
      <c r="C71" s="26" t="s">
        <v>68</v>
      </c>
      <c r="D71" s="26" t="s">
        <v>68</v>
      </c>
      <c r="E71" s="26" t="s">
        <v>68</v>
      </c>
      <c r="F71" s="26" t="s">
        <v>68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30"/>
      <c r="X71" s="44"/>
      <c r="Y71" s="30"/>
      <c r="Z71" s="32"/>
    </row>
    <row r="72" spans="1:29" ht="13" customHeight="1" x14ac:dyDescent="0.25">
      <c r="A72" s="62" t="s">
        <v>16</v>
      </c>
      <c r="B72" s="62"/>
      <c r="C72" s="63"/>
      <c r="D72" s="63"/>
      <c r="E72" s="63"/>
      <c r="F72" s="62"/>
      <c r="G72" s="39" t="s">
        <v>68</v>
      </c>
      <c r="H72" s="39"/>
      <c r="I72" s="39"/>
      <c r="J72" s="39"/>
    </row>
    <row r="73" spans="1:29" s="39" customFormat="1" ht="19" customHeight="1" x14ac:dyDescent="0.25">
      <c r="A73" s="85" t="str">
        <f>A$4</f>
        <v>CL</v>
      </c>
      <c r="B73" s="85"/>
      <c r="C73" s="64" t="str">
        <f t="shared" ref="C73:Y73" si="49">C$4</f>
        <v>EQUIPE</v>
      </c>
      <c r="D73" s="65" t="str">
        <f t="shared" si="49"/>
        <v>CARROS (Fab/Modelo/Ano)</v>
      </c>
      <c r="E73" s="65" t="str">
        <f t="shared" si="49"/>
        <v>PILOTO (S)</v>
      </c>
      <c r="F73" s="65" t="str">
        <f t="shared" si="49"/>
        <v>NAVEGADOR (ES)</v>
      </c>
      <c r="G73" s="66" t="s">
        <v>84</v>
      </c>
      <c r="H73" s="66" t="s">
        <v>72</v>
      </c>
      <c r="I73" s="66" t="s">
        <v>69</v>
      </c>
      <c r="J73" s="66" t="s">
        <v>72</v>
      </c>
      <c r="K73" s="66" t="s">
        <v>17</v>
      </c>
      <c r="L73" s="66" t="s">
        <v>72</v>
      </c>
      <c r="M73" s="66" t="s">
        <v>70</v>
      </c>
      <c r="N73" s="66" t="s">
        <v>72</v>
      </c>
      <c r="O73" s="66" t="s">
        <v>71</v>
      </c>
      <c r="P73" s="66" t="s">
        <v>72</v>
      </c>
      <c r="Q73" s="66" t="s">
        <v>78</v>
      </c>
      <c r="R73" s="66" t="s">
        <v>72</v>
      </c>
      <c r="S73" s="66" t="str">
        <f t="shared" si="49"/>
        <v>INTER 1</v>
      </c>
      <c r="T73" s="66" t="s">
        <v>72</v>
      </c>
      <c r="U73" s="66" t="str">
        <f t="shared" si="49"/>
        <v>Fluminense</v>
      </c>
      <c r="V73" s="66" t="s">
        <v>72</v>
      </c>
      <c r="W73" s="66" t="str">
        <f t="shared" si="49"/>
        <v>SOMA</v>
      </c>
      <c r="X73" s="66" t="str">
        <f t="shared" si="49"/>
        <v>N-4</v>
      </c>
      <c r="Y73" s="66" t="str">
        <f t="shared" si="49"/>
        <v>TOTAL</v>
      </c>
      <c r="Z73" s="51"/>
    </row>
    <row r="74" spans="1:29" s="39" customFormat="1" ht="10" customHeight="1" x14ac:dyDescent="0.25">
      <c r="A74" s="26">
        <v>1</v>
      </c>
      <c r="B74" s="26"/>
      <c r="C74" s="27" t="s">
        <v>90</v>
      </c>
      <c r="D74" s="84" t="s">
        <v>91</v>
      </c>
      <c r="E74" s="26" t="s">
        <v>66</v>
      </c>
      <c r="F74" s="26" t="s">
        <v>67</v>
      </c>
      <c r="G74" s="28">
        <v>25</v>
      </c>
      <c r="H74" s="28">
        <v>5</v>
      </c>
      <c r="I74" s="28">
        <v>0</v>
      </c>
      <c r="J74" s="28">
        <v>0</v>
      </c>
      <c r="K74" s="29">
        <v>13</v>
      </c>
      <c r="L74" s="29">
        <v>5</v>
      </c>
      <c r="M74" s="29">
        <v>0</v>
      </c>
      <c r="N74" s="29">
        <v>0</v>
      </c>
      <c r="O74" s="29">
        <v>5</v>
      </c>
      <c r="P74" s="29">
        <v>25</v>
      </c>
      <c r="Q74" s="29">
        <v>0</v>
      </c>
      <c r="R74" s="29">
        <v>0</v>
      </c>
      <c r="S74" s="29"/>
      <c r="T74" s="29"/>
      <c r="U74" s="29">
        <v>0</v>
      </c>
      <c r="V74" s="29">
        <v>0</v>
      </c>
      <c r="W74" s="26">
        <f t="shared" ref="W74" si="50">SUM(G74:V74)</f>
        <v>78</v>
      </c>
      <c r="X74" s="44">
        <v>0</v>
      </c>
      <c r="Y74" s="26">
        <f t="shared" ref="Y74" si="51">W74-X74</f>
        <v>78</v>
      </c>
      <c r="Z74" s="51"/>
      <c r="AB74" s="39">
        <f>COUNTA(G74,I74,K74,M74,O74,S74,U74)</f>
        <v>6</v>
      </c>
      <c r="AC74" s="39">
        <f>COUNTA(H74,J74,L74,N74,P74,T74,V74)</f>
        <v>6</v>
      </c>
    </row>
    <row r="75" spans="1:29" s="39" customFormat="1" ht="11.5" customHeight="1" x14ac:dyDescent="0.25">
      <c r="A75" s="26">
        <v>2</v>
      </c>
      <c r="B75" s="26"/>
      <c r="C75" s="27" t="s">
        <v>92</v>
      </c>
      <c r="D75" s="26" t="s">
        <v>79</v>
      </c>
      <c r="E75" s="26" t="s">
        <v>73</v>
      </c>
      <c r="F75" s="26" t="s">
        <v>220</v>
      </c>
      <c r="G75" s="28">
        <v>22</v>
      </c>
      <c r="H75" s="28">
        <v>5</v>
      </c>
      <c r="I75" s="28">
        <v>0</v>
      </c>
      <c r="J75" s="28">
        <v>0</v>
      </c>
      <c r="K75" s="29">
        <v>0</v>
      </c>
      <c r="L75" s="29">
        <v>5</v>
      </c>
      <c r="M75" s="29">
        <v>16</v>
      </c>
      <c r="N75" s="29">
        <v>5</v>
      </c>
      <c r="O75" s="29">
        <v>5</v>
      </c>
      <c r="P75" s="29">
        <v>19</v>
      </c>
      <c r="Q75" s="29">
        <v>0</v>
      </c>
      <c r="R75" s="29">
        <v>0</v>
      </c>
      <c r="S75" s="29"/>
      <c r="T75" s="29"/>
      <c r="U75" s="29">
        <v>0</v>
      </c>
      <c r="V75" s="29">
        <v>0</v>
      </c>
      <c r="W75" s="26">
        <f t="shared" ref="W75" si="52">SUM(G75:V75)</f>
        <v>77</v>
      </c>
      <c r="X75" s="44">
        <v>0</v>
      </c>
      <c r="Y75" s="26">
        <f t="shared" ref="Y75" si="53">W75-X75</f>
        <v>77</v>
      </c>
    </row>
    <row r="76" spans="1:29" s="39" customFormat="1" ht="11" customHeight="1" x14ac:dyDescent="0.25">
      <c r="A76" s="26">
        <v>3</v>
      </c>
      <c r="B76" s="26"/>
      <c r="C76" s="27"/>
      <c r="D76" s="26" t="s">
        <v>174</v>
      </c>
      <c r="E76" s="26" t="s">
        <v>175</v>
      </c>
      <c r="F76" s="26" t="s">
        <v>176</v>
      </c>
      <c r="G76" s="28">
        <v>0</v>
      </c>
      <c r="H76" s="28">
        <v>0</v>
      </c>
      <c r="I76" s="28">
        <v>0</v>
      </c>
      <c r="J76" s="28">
        <v>0</v>
      </c>
      <c r="K76" s="29">
        <v>16</v>
      </c>
      <c r="L76" s="29">
        <v>5</v>
      </c>
      <c r="M76" s="29">
        <v>22</v>
      </c>
      <c r="N76" s="29">
        <v>5</v>
      </c>
      <c r="O76" s="29">
        <v>0</v>
      </c>
      <c r="P76" s="29">
        <v>0</v>
      </c>
      <c r="Q76" s="29">
        <v>0</v>
      </c>
      <c r="R76" s="29">
        <v>0</v>
      </c>
      <c r="S76" s="29"/>
      <c r="T76" s="29"/>
      <c r="U76" s="29">
        <v>0</v>
      </c>
      <c r="V76" s="29">
        <v>0</v>
      </c>
      <c r="W76" s="26">
        <f t="shared" ref="W76:W77" si="54">SUM(G76:V76)</f>
        <v>48</v>
      </c>
      <c r="X76" s="44">
        <v>0</v>
      </c>
      <c r="Y76" s="26">
        <f t="shared" ref="Y76:Y84" si="55">W76-X76</f>
        <v>48</v>
      </c>
      <c r="AB76" s="39">
        <f t="shared" ref="AB76" si="56">COUNTA(G76,I76,K76,M76,O76,S76,U76)</f>
        <v>6</v>
      </c>
      <c r="AC76" s="39">
        <f t="shared" ref="AC76" si="57">COUNTA(H76,J76,L76,N76,P76,T76,V76)</f>
        <v>6</v>
      </c>
    </row>
    <row r="77" spans="1:29" ht="12" customHeight="1" x14ac:dyDescent="0.25">
      <c r="A77" s="26">
        <v>4</v>
      </c>
      <c r="B77" s="26"/>
      <c r="C77" s="27" t="s">
        <v>203</v>
      </c>
      <c r="D77" s="26" t="s">
        <v>262</v>
      </c>
      <c r="E77" s="26" t="s">
        <v>182</v>
      </c>
      <c r="F77" s="26" t="s">
        <v>272</v>
      </c>
      <c r="G77" s="28">
        <v>0</v>
      </c>
      <c r="H77" s="28">
        <v>0</v>
      </c>
      <c r="I77" s="28">
        <v>0</v>
      </c>
      <c r="J77" s="28">
        <v>0</v>
      </c>
      <c r="K77" s="29">
        <v>7</v>
      </c>
      <c r="L77" s="29">
        <v>5</v>
      </c>
      <c r="M77" s="29">
        <v>13</v>
      </c>
      <c r="N77" s="29">
        <v>5</v>
      </c>
      <c r="O77" s="29">
        <v>5</v>
      </c>
      <c r="P77" s="29">
        <v>11</v>
      </c>
      <c r="Q77" s="29">
        <v>0</v>
      </c>
      <c r="R77" s="29">
        <v>0</v>
      </c>
      <c r="S77" s="29"/>
      <c r="T77" s="29"/>
      <c r="U77" s="29">
        <v>0</v>
      </c>
      <c r="V77" s="29">
        <v>0</v>
      </c>
      <c r="W77" s="30">
        <f t="shared" si="54"/>
        <v>46</v>
      </c>
      <c r="X77" s="31">
        <v>0</v>
      </c>
      <c r="Y77" s="30">
        <f t="shared" si="55"/>
        <v>46</v>
      </c>
    </row>
    <row r="78" spans="1:29" s="39" customFormat="1" ht="13" customHeight="1" x14ac:dyDescent="0.25">
      <c r="A78" s="26">
        <v>5</v>
      </c>
      <c r="B78" s="26"/>
      <c r="C78" s="27"/>
      <c r="D78" s="26" t="s">
        <v>217</v>
      </c>
      <c r="E78" s="26" t="s">
        <v>218</v>
      </c>
      <c r="F78" s="26" t="s">
        <v>219</v>
      </c>
      <c r="G78" s="28">
        <v>0</v>
      </c>
      <c r="H78" s="28">
        <v>0</v>
      </c>
      <c r="I78" s="28"/>
      <c r="J78" s="28"/>
      <c r="K78" s="29">
        <v>0</v>
      </c>
      <c r="L78" s="29">
        <v>0</v>
      </c>
      <c r="M78" s="29">
        <v>25</v>
      </c>
      <c r="N78" s="29">
        <v>5</v>
      </c>
      <c r="O78" s="29">
        <v>0</v>
      </c>
      <c r="P78" s="29">
        <v>0</v>
      </c>
      <c r="Q78" s="29">
        <v>0</v>
      </c>
      <c r="R78" s="29">
        <v>0</v>
      </c>
      <c r="S78" s="29"/>
      <c r="T78" s="29"/>
      <c r="U78" s="29">
        <v>0</v>
      </c>
      <c r="V78" s="29">
        <v>0</v>
      </c>
      <c r="W78" s="26">
        <f t="shared" ref="W78" si="58">SUM(G78:V78)</f>
        <v>30</v>
      </c>
      <c r="X78" s="44">
        <v>0</v>
      </c>
      <c r="Y78" s="26">
        <f t="shared" ref="Y78" si="59">W78-X78</f>
        <v>30</v>
      </c>
    </row>
    <row r="79" spans="1:29" s="39" customFormat="1" ht="13" customHeight="1" x14ac:dyDescent="0.25">
      <c r="A79" s="26">
        <v>6</v>
      </c>
      <c r="B79" s="26"/>
      <c r="C79" s="27"/>
      <c r="D79" s="26" t="s">
        <v>165</v>
      </c>
      <c r="E79" s="26" t="s">
        <v>166</v>
      </c>
      <c r="F79" s="26" t="s">
        <v>167</v>
      </c>
      <c r="G79" s="28">
        <v>0</v>
      </c>
      <c r="H79" s="28">
        <v>0</v>
      </c>
      <c r="I79" s="28"/>
      <c r="J79" s="28"/>
      <c r="K79" s="29">
        <v>25</v>
      </c>
      <c r="L79" s="29">
        <v>5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/>
      <c r="T79" s="29"/>
      <c r="U79" s="29">
        <v>0</v>
      </c>
      <c r="V79" s="29">
        <v>0</v>
      </c>
      <c r="W79" s="26">
        <f t="shared" ref="W79" si="60">SUM(G79:V79)</f>
        <v>30</v>
      </c>
      <c r="X79" s="44">
        <v>0</v>
      </c>
      <c r="Y79" s="26">
        <f t="shared" ref="Y79" si="61">W79-X79</f>
        <v>30</v>
      </c>
    </row>
    <row r="80" spans="1:29" s="39" customFormat="1" ht="13" customHeight="1" x14ac:dyDescent="0.25">
      <c r="A80" s="26">
        <v>7</v>
      </c>
      <c r="B80" s="26"/>
      <c r="C80" s="27"/>
      <c r="D80" s="26" t="s">
        <v>168</v>
      </c>
      <c r="E80" s="26" t="s">
        <v>169</v>
      </c>
      <c r="F80" s="26" t="s">
        <v>170</v>
      </c>
      <c r="G80" s="28">
        <v>0</v>
      </c>
      <c r="H80" s="28">
        <v>0</v>
      </c>
      <c r="I80" s="28"/>
      <c r="J80" s="28"/>
      <c r="K80" s="29">
        <v>22</v>
      </c>
      <c r="L80" s="29">
        <v>5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/>
      <c r="T80" s="29"/>
      <c r="U80" s="29">
        <v>0</v>
      </c>
      <c r="V80" s="29">
        <v>0</v>
      </c>
      <c r="W80" s="26">
        <f t="shared" ref="W80" si="62">SUM(G80:V80)</f>
        <v>27</v>
      </c>
      <c r="X80" s="44">
        <v>0</v>
      </c>
      <c r="Y80" s="26">
        <f t="shared" ref="Y80" si="63">W80-X80</f>
        <v>27</v>
      </c>
    </row>
    <row r="81" spans="1:29" s="39" customFormat="1" ht="13" customHeight="1" x14ac:dyDescent="0.25">
      <c r="A81" s="26">
        <v>8</v>
      </c>
      <c r="B81" s="26"/>
      <c r="C81" s="27"/>
      <c r="D81" s="26" t="s">
        <v>263</v>
      </c>
      <c r="E81" s="26" t="s">
        <v>264</v>
      </c>
      <c r="F81" s="26" t="s">
        <v>265</v>
      </c>
      <c r="G81" s="28">
        <v>0</v>
      </c>
      <c r="H81" s="28">
        <v>0</v>
      </c>
      <c r="I81" s="28"/>
      <c r="J81" s="28"/>
      <c r="K81" s="29">
        <v>0</v>
      </c>
      <c r="L81" s="29">
        <v>0</v>
      </c>
      <c r="M81" s="29">
        <v>0</v>
      </c>
      <c r="N81" s="29">
        <v>0</v>
      </c>
      <c r="O81" s="29">
        <v>5</v>
      </c>
      <c r="P81" s="29">
        <v>22</v>
      </c>
      <c r="Q81" s="29">
        <v>0</v>
      </c>
      <c r="R81" s="29">
        <v>0</v>
      </c>
      <c r="S81" s="29"/>
      <c r="T81" s="29"/>
      <c r="U81" s="29">
        <v>0</v>
      </c>
      <c r="V81" s="29">
        <v>0</v>
      </c>
      <c r="W81" s="26">
        <f t="shared" ref="W81" si="64">SUM(G81:V81)</f>
        <v>27</v>
      </c>
      <c r="X81" s="44">
        <v>0</v>
      </c>
      <c r="Y81" s="26">
        <f t="shared" ref="Y81" si="65">W81-X81</f>
        <v>27</v>
      </c>
    </row>
    <row r="82" spans="1:29" s="39" customFormat="1" ht="13" customHeight="1" x14ac:dyDescent="0.25">
      <c r="A82" s="26">
        <v>9</v>
      </c>
      <c r="B82" s="26"/>
      <c r="C82" s="27"/>
      <c r="D82" s="26" t="s">
        <v>171</v>
      </c>
      <c r="E82" s="26" t="s">
        <v>172</v>
      </c>
      <c r="F82" s="26" t="s">
        <v>173</v>
      </c>
      <c r="G82" s="28">
        <v>0</v>
      </c>
      <c r="H82" s="28">
        <v>0</v>
      </c>
      <c r="I82" s="28"/>
      <c r="J82" s="28"/>
      <c r="K82" s="29">
        <v>19</v>
      </c>
      <c r="L82" s="29">
        <v>5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/>
      <c r="T82" s="29"/>
      <c r="U82" s="29">
        <v>0</v>
      </c>
      <c r="V82" s="29">
        <v>0</v>
      </c>
      <c r="W82" s="26">
        <f t="shared" ref="W82" si="66">SUM(G82:V82)</f>
        <v>24</v>
      </c>
      <c r="X82" s="44">
        <v>0</v>
      </c>
      <c r="Y82" s="26">
        <f t="shared" ref="Y82" si="67">W82-X82</f>
        <v>24</v>
      </c>
    </row>
    <row r="83" spans="1:29" s="39" customFormat="1" ht="13" customHeight="1" x14ac:dyDescent="0.25">
      <c r="A83" s="26">
        <v>10</v>
      </c>
      <c r="B83" s="26"/>
      <c r="C83" s="27"/>
      <c r="D83" s="26" t="s">
        <v>221</v>
      </c>
      <c r="E83" s="26" t="s">
        <v>222</v>
      </c>
      <c r="F83" s="26" t="s">
        <v>223</v>
      </c>
      <c r="G83" s="28">
        <v>0</v>
      </c>
      <c r="H83" s="28">
        <v>0</v>
      </c>
      <c r="I83" s="28"/>
      <c r="J83" s="28"/>
      <c r="K83" s="29">
        <v>0</v>
      </c>
      <c r="L83" s="29">
        <v>0</v>
      </c>
      <c r="M83" s="29">
        <v>19</v>
      </c>
      <c r="N83" s="29">
        <v>5</v>
      </c>
      <c r="O83" s="29">
        <v>0</v>
      </c>
      <c r="P83" s="29">
        <v>0</v>
      </c>
      <c r="Q83" s="29">
        <v>0</v>
      </c>
      <c r="R83" s="29">
        <v>0</v>
      </c>
      <c r="S83" s="29"/>
      <c r="T83" s="29"/>
      <c r="U83" s="29">
        <v>0</v>
      </c>
      <c r="V83" s="29">
        <v>0</v>
      </c>
      <c r="W83" s="26">
        <f t="shared" ref="W83" si="68">SUM(G83:V83)</f>
        <v>24</v>
      </c>
      <c r="X83" s="44">
        <v>0</v>
      </c>
      <c r="Y83" s="26">
        <f t="shared" ref="Y83" si="69">W83-X83</f>
        <v>24</v>
      </c>
    </row>
    <row r="84" spans="1:29" s="39" customFormat="1" ht="11.5" customHeight="1" x14ac:dyDescent="0.25">
      <c r="A84" s="26">
        <v>11</v>
      </c>
      <c r="B84" s="26"/>
      <c r="C84" s="27" t="s">
        <v>93</v>
      </c>
      <c r="D84" s="26" t="s">
        <v>94</v>
      </c>
      <c r="E84" s="26" t="s">
        <v>76</v>
      </c>
      <c r="F84" s="26" t="s">
        <v>77</v>
      </c>
      <c r="G84" s="28">
        <v>19</v>
      </c>
      <c r="H84" s="28">
        <v>5</v>
      </c>
      <c r="I84" s="28">
        <v>0</v>
      </c>
      <c r="J84" s="28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/>
      <c r="T84" s="29"/>
      <c r="U84" s="29">
        <v>0</v>
      </c>
      <c r="V84" s="29">
        <v>0</v>
      </c>
      <c r="W84" s="26">
        <f t="shared" ref="W84:W124" si="70">SUM(G84:V84)</f>
        <v>24</v>
      </c>
      <c r="X84" s="44">
        <v>0</v>
      </c>
      <c r="Y84" s="26">
        <f t="shared" si="55"/>
        <v>24</v>
      </c>
      <c r="AB84" s="39">
        <f t="shared" ref="AB84:AC86" si="71">COUNTA(G84,I84,K84,M84,O84,S84,U84)</f>
        <v>6</v>
      </c>
      <c r="AC84" s="39">
        <f t="shared" si="71"/>
        <v>6</v>
      </c>
    </row>
    <row r="85" spans="1:29" s="39" customFormat="1" ht="11.5" customHeight="1" x14ac:dyDescent="0.25">
      <c r="A85" s="26">
        <v>12</v>
      </c>
      <c r="B85" s="26"/>
      <c r="C85" s="27"/>
      <c r="D85" s="26" t="s">
        <v>266</v>
      </c>
      <c r="E85" s="26" t="s">
        <v>267</v>
      </c>
      <c r="F85" s="26" t="s">
        <v>268</v>
      </c>
      <c r="G85" s="28">
        <v>0</v>
      </c>
      <c r="H85" s="28">
        <v>0</v>
      </c>
      <c r="I85" s="28"/>
      <c r="J85" s="28"/>
      <c r="K85" s="29">
        <v>0</v>
      </c>
      <c r="L85" s="29">
        <v>0</v>
      </c>
      <c r="M85" s="29">
        <v>0</v>
      </c>
      <c r="N85" s="29">
        <v>0</v>
      </c>
      <c r="O85" s="29">
        <v>5</v>
      </c>
      <c r="P85" s="29">
        <v>16</v>
      </c>
      <c r="Q85" s="29">
        <v>0</v>
      </c>
      <c r="R85" s="29">
        <v>0</v>
      </c>
      <c r="S85" s="29"/>
      <c r="T85" s="29"/>
      <c r="U85" s="29">
        <v>0</v>
      </c>
      <c r="V85" s="29">
        <v>0</v>
      </c>
      <c r="W85" s="26">
        <f t="shared" ref="W85" si="72">SUM(G85:V85)</f>
        <v>21</v>
      </c>
      <c r="X85" s="44">
        <v>0</v>
      </c>
      <c r="Y85" s="26">
        <f t="shared" ref="Y85" si="73">W85-X85</f>
        <v>21</v>
      </c>
    </row>
    <row r="86" spans="1:29" s="39" customFormat="1" ht="11" customHeight="1" x14ac:dyDescent="0.25">
      <c r="A86" s="26">
        <v>13</v>
      </c>
      <c r="B86" s="26"/>
      <c r="C86" s="27" t="s">
        <v>95</v>
      </c>
      <c r="D86" s="26" t="s">
        <v>96</v>
      </c>
      <c r="E86" s="26" t="s">
        <v>97</v>
      </c>
      <c r="F86" s="26" t="s">
        <v>98</v>
      </c>
      <c r="G86" s="28">
        <v>16</v>
      </c>
      <c r="H86" s="28">
        <v>5</v>
      </c>
      <c r="I86" s="28">
        <v>0</v>
      </c>
      <c r="J86" s="28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/>
      <c r="T86" s="29"/>
      <c r="U86" s="29">
        <v>0</v>
      </c>
      <c r="V86" s="29">
        <v>0</v>
      </c>
      <c r="W86" s="26">
        <f t="shared" si="70"/>
        <v>21</v>
      </c>
      <c r="X86" s="44">
        <v>0</v>
      </c>
      <c r="Y86" s="26">
        <f>W86-X86</f>
        <v>21</v>
      </c>
      <c r="Z86" s="51"/>
      <c r="AB86" s="39">
        <f t="shared" si="71"/>
        <v>6</v>
      </c>
      <c r="AC86" s="39">
        <f t="shared" si="71"/>
        <v>6</v>
      </c>
    </row>
    <row r="87" spans="1:29" s="39" customFormat="1" ht="11" customHeight="1" x14ac:dyDescent="0.25">
      <c r="A87" s="26">
        <v>14</v>
      </c>
      <c r="B87" s="26"/>
      <c r="C87" s="27"/>
      <c r="D87" s="26" t="s">
        <v>269</v>
      </c>
      <c r="E87" s="26" t="s">
        <v>270</v>
      </c>
      <c r="F87" s="26" t="s">
        <v>271</v>
      </c>
      <c r="G87" s="28">
        <v>0</v>
      </c>
      <c r="H87" s="28">
        <v>0</v>
      </c>
      <c r="I87" s="28"/>
      <c r="J87" s="28"/>
      <c r="K87" s="29">
        <v>0</v>
      </c>
      <c r="L87" s="29">
        <v>0</v>
      </c>
      <c r="M87" s="29">
        <v>0</v>
      </c>
      <c r="N87" s="29">
        <v>0</v>
      </c>
      <c r="O87" s="29">
        <v>5</v>
      </c>
      <c r="P87" s="29">
        <v>13</v>
      </c>
      <c r="Q87" s="29">
        <v>0</v>
      </c>
      <c r="R87" s="29">
        <v>0</v>
      </c>
      <c r="S87" s="29"/>
      <c r="T87" s="29"/>
      <c r="U87" s="29">
        <v>0</v>
      </c>
      <c r="V87" s="29">
        <v>0</v>
      </c>
      <c r="W87" s="26">
        <f t="shared" ref="W87" si="74">SUM(G87:V87)</f>
        <v>18</v>
      </c>
      <c r="X87" s="44">
        <v>0</v>
      </c>
      <c r="Y87" s="26">
        <f>W87-X87</f>
        <v>18</v>
      </c>
      <c r="Z87" s="51"/>
    </row>
    <row r="88" spans="1:29" ht="12" customHeight="1" x14ac:dyDescent="0.25">
      <c r="A88" s="26">
        <v>15</v>
      </c>
      <c r="B88" s="26"/>
      <c r="C88" s="27" t="s">
        <v>68</v>
      </c>
      <c r="D88" s="26" t="s">
        <v>177</v>
      </c>
      <c r="E88" s="26" t="s">
        <v>178</v>
      </c>
      <c r="F88" s="26" t="s">
        <v>179</v>
      </c>
      <c r="G88" s="28">
        <v>0</v>
      </c>
      <c r="H88" s="28">
        <v>0</v>
      </c>
      <c r="I88" s="28">
        <v>0</v>
      </c>
      <c r="J88" s="28">
        <v>0</v>
      </c>
      <c r="K88" s="29">
        <v>11</v>
      </c>
      <c r="L88" s="29">
        <v>5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/>
      <c r="T88" s="29"/>
      <c r="U88" s="29">
        <v>0</v>
      </c>
      <c r="V88" s="29">
        <v>0</v>
      </c>
      <c r="W88" s="30">
        <f t="shared" si="70"/>
        <v>16</v>
      </c>
      <c r="X88" s="31">
        <v>0</v>
      </c>
      <c r="Y88" s="30">
        <f>W88-X88</f>
        <v>16</v>
      </c>
    </row>
    <row r="89" spans="1:29" ht="12" customHeight="1" x14ac:dyDescent="0.25">
      <c r="A89" s="26">
        <v>16</v>
      </c>
      <c r="B89" s="26">
        <v>16</v>
      </c>
      <c r="C89" s="27"/>
      <c r="D89" s="26" t="s">
        <v>224</v>
      </c>
      <c r="E89" s="26" t="s">
        <v>225</v>
      </c>
      <c r="F89" s="26" t="s">
        <v>226</v>
      </c>
      <c r="G89" s="28">
        <v>0</v>
      </c>
      <c r="H89" s="28">
        <v>0</v>
      </c>
      <c r="I89" s="28"/>
      <c r="J89" s="28"/>
      <c r="K89" s="29">
        <v>0</v>
      </c>
      <c r="L89" s="29">
        <v>0</v>
      </c>
      <c r="M89" s="29">
        <v>11</v>
      </c>
      <c r="N89" s="29">
        <v>5</v>
      </c>
      <c r="O89" s="29">
        <v>0</v>
      </c>
      <c r="P89" s="29">
        <v>0</v>
      </c>
      <c r="Q89" s="29">
        <v>0</v>
      </c>
      <c r="R89" s="29">
        <v>0</v>
      </c>
      <c r="S89" s="29"/>
      <c r="T89" s="29"/>
      <c r="U89" s="29">
        <v>0</v>
      </c>
      <c r="V89" s="29">
        <v>0</v>
      </c>
      <c r="W89" s="30">
        <f t="shared" ref="W89" si="75">SUM(G89:V89)</f>
        <v>16</v>
      </c>
      <c r="X89" s="31">
        <v>0</v>
      </c>
      <c r="Y89" s="30">
        <f>W89-X89</f>
        <v>16</v>
      </c>
    </row>
    <row r="90" spans="1:29" ht="11.5" customHeight="1" x14ac:dyDescent="0.25">
      <c r="A90" s="26">
        <v>17</v>
      </c>
      <c r="B90" s="26"/>
      <c r="C90" s="27" t="s">
        <v>68</v>
      </c>
      <c r="D90" s="26" t="s">
        <v>180</v>
      </c>
      <c r="E90" s="26" t="s">
        <v>228</v>
      </c>
      <c r="F90" s="26" t="s">
        <v>181</v>
      </c>
      <c r="G90" s="28">
        <v>0</v>
      </c>
      <c r="H90" s="28">
        <v>0</v>
      </c>
      <c r="I90" s="28">
        <v>0</v>
      </c>
      <c r="J90" s="28">
        <v>0</v>
      </c>
      <c r="K90" s="29">
        <v>9</v>
      </c>
      <c r="L90" s="29">
        <v>5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/>
      <c r="T90" s="29"/>
      <c r="U90" s="29">
        <v>0</v>
      </c>
      <c r="V90" s="29">
        <v>0</v>
      </c>
      <c r="W90" s="30">
        <f t="shared" si="70"/>
        <v>14</v>
      </c>
      <c r="X90" s="31">
        <v>0</v>
      </c>
      <c r="Y90" s="30">
        <f t="shared" ref="Y90" si="76">W90-X90</f>
        <v>14</v>
      </c>
      <c r="AB90" s="33">
        <f>COUNTA(G90,I90,K90,M90,O90,S90,U90)</f>
        <v>6</v>
      </c>
      <c r="AC90" s="33">
        <f>COUNTA(H90,J90,L90,N90,P90,T90,V90)</f>
        <v>6</v>
      </c>
    </row>
    <row r="91" spans="1:29" ht="11.5" customHeight="1" x14ac:dyDescent="0.25">
      <c r="A91" s="26">
        <v>18</v>
      </c>
      <c r="B91" s="26"/>
      <c r="C91" s="27"/>
      <c r="D91" s="26" t="s">
        <v>227</v>
      </c>
      <c r="E91" s="26" t="s">
        <v>229</v>
      </c>
      <c r="F91" s="26" t="s">
        <v>230</v>
      </c>
      <c r="G91" s="28">
        <v>0</v>
      </c>
      <c r="H91" s="28">
        <v>0</v>
      </c>
      <c r="I91" s="28"/>
      <c r="J91" s="28"/>
      <c r="K91" s="29">
        <v>0</v>
      </c>
      <c r="L91" s="29">
        <v>0</v>
      </c>
      <c r="M91" s="29">
        <v>9</v>
      </c>
      <c r="N91" s="29">
        <v>5</v>
      </c>
      <c r="O91" s="29">
        <v>0</v>
      </c>
      <c r="P91" s="29">
        <v>0</v>
      </c>
      <c r="Q91" s="29">
        <v>0</v>
      </c>
      <c r="R91" s="29">
        <v>0</v>
      </c>
      <c r="S91" s="29"/>
      <c r="T91" s="29"/>
      <c r="U91" s="29">
        <v>0</v>
      </c>
      <c r="V91" s="29">
        <v>0</v>
      </c>
      <c r="W91" s="30">
        <f t="shared" ref="W91" si="77">SUM(G91:V91)</f>
        <v>14</v>
      </c>
      <c r="X91" s="31">
        <v>0</v>
      </c>
      <c r="Y91" s="30">
        <f t="shared" ref="Y91" si="78">W91-X91</f>
        <v>14</v>
      </c>
    </row>
    <row r="92" spans="1:29" ht="11.5" customHeight="1" x14ac:dyDescent="0.25">
      <c r="A92" s="26">
        <v>19</v>
      </c>
      <c r="B92" s="26"/>
      <c r="C92" s="27"/>
      <c r="D92" s="26" t="s">
        <v>273</v>
      </c>
      <c r="E92" s="26" t="s">
        <v>274</v>
      </c>
      <c r="F92" s="26" t="s">
        <v>275</v>
      </c>
      <c r="G92" s="28">
        <v>0</v>
      </c>
      <c r="H92" s="28">
        <v>0</v>
      </c>
      <c r="I92" s="28"/>
      <c r="J92" s="28"/>
      <c r="K92" s="29">
        <v>0</v>
      </c>
      <c r="L92" s="29">
        <v>0</v>
      </c>
      <c r="M92" s="29">
        <v>0</v>
      </c>
      <c r="N92" s="29">
        <v>0</v>
      </c>
      <c r="O92" s="29">
        <v>5</v>
      </c>
      <c r="P92" s="29">
        <v>9</v>
      </c>
      <c r="Q92" s="29">
        <v>0</v>
      </c>
      <c r="R92" s="29">
        <v>0</v>
      </c>
      <c r="S92" s="29"/>
      <c r="T92" s="29"/>
      <c r="U92" s="29">
        <v>0</v>
      </c>
      <c r="V92" s="29">
        <v>0</v>
      </c>
      <c r="W92" s="30">
        <f t="shared" ref="W92" si="79">SUM(G92:V92)</f>
        <v>14</v>
      </c>
      <c r="X92" s="31">
        <v>0</v>
      </c>
      <c r="Y92" s="30">
        <f t="shared" ref="Y92" si="80">W92-X92</f>
        <v>14</v>
      </c>
    </row>
    <row r="93" spans="1:29" ht="11.5" customHeight="1" x14ac:dyDescent="0.25">
      <c r="A93" s="26">
        <v>20</v>
      </c>
      <c r="B93" s="26"/>
      <c r="C93" s="27"/>
      <c r="D93" s="26" t="s">
        <v>276</v>
      </c>
      <c r="E93" s="26" t="s">
        <v>277</v>
      </c>
      <c r="F93" s="26" t="s">
        <v>278</v>
      </c>
      <c r="G93" s="28">
        <v>0</v>
      </c>
      <c r="H93" s="28">
        <v>0</v>
      </c>
      <c r="I93" s="28"/>
      <c r="J93" s="28"/>
      <c r="K93" s="29">
        <v>0</v>
      </c>
      <c r="L93" s="29">
        <v>0</v>
      </c>
      <c r="M93" s="29">
        <v>0</v>
      </c>
      <c r="N93" s="29">
        <v>0</v>
      </c>
      <c r="O93" s="29">
        <v>5</v>
      </c>
      <c r="P93" s="29">
        <v>7</v>
      </c>
      <c r="Q93" s="29">
        <v>0</v>
      </c>
      <c r="R93" s="29">
        <v>0</v>
      </c>
      <c r="S93" s="29"/>
      <c r="T93" s="29"/>
      <c r="U93" s="29">
        <v>0</v>
      </c>
      <c r="V93" s="29">
        <v>0</v>
      </c>
      <c r="W93" s="30">
        <f t="shared" ref="W93" si="81">SUM(G93:V93)</f>
        <v>12</v>
      </c>
      <c r="X93" s="31">
        <v>0</v>
      </c>
      <c r="Y93" s="30">
        <f t="shared" ref="Y93" si="82">W93-X93</f>
        <v>12</v>
      </c>
    </row>
    <row r="94" spans="1:29" ht="12.5" customHeight="1" x14ac:dyDescent="0.25">
      <c r="A94" s="26">
        <v>21</v>
      </c>
      <c r="B94" s="26"/>
      <c r="C94" s="27"/>
      <c r="D94" s="26" t="s">
        <v>168</v>
      </c>
      <c r="E94" s="26" t="s">
        <v>183</v>
      </c>
      <c r="F94" s="26" t="s">
        <v>184</v>
      </c>
      <c r="G94" s="28">
        <v>0</v>
      </c>
      <c r="H94" s="28">
        <v>0</v>
      </c>
      <c r="I94" s="28">
        <v>0</v>
      </c>
      <c r="J94" s="28">
        <v>0</v>
      </c>
      <c r="K94" s="29">
        <v>6</v>
      </c>
      <c r="L94" s="29">
        <v>5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/>
      <c r="T94" s="29"/>
      <c r="U94" s="29">
        <v>0</v>
      </c>
      <c r="V94" s="29">
        <v>0</v>
      </c>
      <c r="W94" s="30">
        <f t="shared" si="70"/>
        <v>11</v>
      </c>
      <c r="X94" s="31">
        <v>0</v>
      </c>
      <c r="Y94" s="30">
        <f t="shared" ref="Y94" si="83">W94-X94</f>
        <v>11</v>
      </c>
    </row>
    <row r="95" spans="1:29" ht="12.5" customHeight="1" x14ac:dyDescent="0.25">
      <c r="A95" s="26">
        <v>22</v>
      </c>
      <c r="B95" s="26"/>
      <c r="C95" s="27"/>
      <c r="D95" s="26" t="s">
        <v>276</v>
      </c>
      <c r="E95" s="26" t="s">
        <v>279</v>
      </c>
      <c r="F95" s="26" t="s">
        <v>280</v>
      </c>
      <c r="G95" s="28">
        <v>0</v>
      </c>
      <c r="H95" s="28">
        <v>0</v>
      </c>
      <c r="I95" s="28"/>
      <c r="J95" s="28"/>
      <c r="K95" s="29">
        <v>0</v>
      </c>
      <c r="L95" s="29">
        <v>0</v>
      </c>
      <c r="M95" s="29">
        <v>0</v>
      </c>
      <c r="N95" s="29">
        <v>0</v>
      </c>
      <c r="O95" s="29">
        <v>5</v>
      </c>
      <c r="P95" s="29">
        <v>6</v>
      </c>
      <c r="Q95" s="29">
        <v>0</v>
      </c>
      <c r="R95" s="29">
        <v>0</v>
      </c>
      <c r="S95" s="29"/>
      <c r="T95" s="29"/>
      <c r="U95" s="29">
        <v>0</v>
      </c>
      <c r="V95" s="29">
        <v>0</v>
      </c>
      <c r="W95" s="30">
        <f t="shared" ref="W95" si="84">SUM(G95:V95)</f>
        <v>11</v>
      </c>
      <c r="X95" s="31">
        <v>0</v>
      </c>
      <c r="Y95" s="30">
        <f t="shared" ref="Y95" si="85">W95-X95</f>
        <v>11</v>
      </c>
    </row>
    <row r="96" spans="1:29" ht="12.5" customHeight="1" x14ac:dyDescent="0.25">
      <c r="A96" s="26">
        <v>23</v>
      </c>
      <c r="B96" s="26"/>
      <c r="C96" s="27"/>
      <c r="D96" s="26" t="s">
        <v>281</v>
      </c>
      <c r="E96" s="26" t="s">
        <v>282</v>
      </c>
      <c r="F96" s="26" t="s">
        <v>283</v>
      </c>
      <c r="G96" s="28">
        <v>0</v>
      </c>
      <c r="H96" s="28">
        <v>0</v>
      </c>
      <c r="I96" s="28"/>
      <c r="J96" s="28"/>
      <c r="K96" s="29">
        <v>0</v>
      </c>
      <c r="L96" s="29">
        <v>0</v>
      </c>
      <c r="M96" s="29">
        <v>0</v>
      </c>
      <c r="N96" s="29">
        <v>0</v>
      </c>
      <c r="O96" s="29">
        <v>5</v>
      </c>
      <c r="P96" s="29">
        <v>5</v>
      </c>
      <c r="Q96" s="29">
        <v>0</v>
      </c>
      <c r="R96" s="29">
        <v>0</v>
      </c>
      <c r="S96" s="29"/>
      <c r="T96" s="29"/>
      <c r="U96" s="29">
        <v>0</v>
      </c>
      <c r="V96" s="29">
        <v>0</v>
      </c>
      <c r="W96" s="30">
        <f t="shared" ref="W96" si="86">SUM(G96:V96)</f>
        <v>10</v>
      </c>
      <c r="X96" s="31">
        <v>0</v>
      </c>
      <c r="Y96" s="30">
        <f t="shared" ref="Y96" si="87">W96-X96</f>
        <v>10</v>
      </c>
    </row>
    <row r="97" spans="1:29" ht="12.5" customHeight="1" x14ac:dyDescent="0.25">
      <c r="A97" s="26">
        <v>24</v>
      </c>
      <c r="B97" s="26"/>
      <c r="C97" s="27"/>
      <c r="D97" s="26" t="s">
        <v>185</v>
      </c>
      <c r="E97" s="26" t="s">
        <v>186</v>
      </c>
      <c r="F97" s="26" t="s">
        <v>187</v>
      </c>
      <c r="G97" s="28">
        <v>0</v>
      </c>
      <c r="H97" s="28">
        <v>0</v>
      </c>
      <c r="I97" s="28">
        <v>0</v>
      </c>
      <c r="J97" s="28">
        <v>0</v>
      </c>
      <c r="K97" s="29">
        <v>5</v>
      </c>
      <c r="L97" s="29">
        <v>5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/>
      <c r="T97" s="29"/>
      <c r="U97" s="29">
        <v>0</v>
      </c>
      <c r="V97" s="29">
        <v>0</v>
      </c>
      <c r="W97" s="30">
        <f t="shared" si="70"/>
        <v>10</v>
      </c>
      <c r="X97" s="31">
        <v>0</v>
      </c>
      <c r="Y97" s="30">
        <f t="shared" ref="Y97:Y124" si="88">W97-X97</f>
        <v>10</v>
      </c>
    </row>
    <row r="98" spans="1:29" ht="1" customHeight="1" x14ac:dyDescent="0.25">
      <c r="A98" s="26">
        <v>25</v>
      </c>
      <c r="B98" s="26"/>
      <c r="C98" s="27" t="s">
        <v>68</v>
      </c>
      <c r="D98" s="26" t="s">
        <v>68</v>
      </c>
      <c r="E98" s="26" t="s">
        <v>68</v>
      </c>
      <c r="F98" s="26" t="s">
        <v>68</v>
      </c>
      <c r="G98" s="28">
        <v>0</v>
      </c>
      <c r="H98" s="28">
        <v>0</v>
      </c>
      <c r="I98" s="28">
        <v>0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/>
      <c r="T98" s="29"/>
      <c r="U98" s="29">
        <v>0</v>
      </c>
      <c r="V98" s="29">
        <v>0</v>
      </c>
      <c r="W98" s="30">
        <f t="shared" si="70"/>
        <v>0</v>
      </c>
      <c r="X98" s="31">
        <v>0</v>
      </c>
      <c r="Y98" s="30">
        <f t="shared" ref="Y98" si="89">W98-X98</f>
        <v>0</v>
      </c>
    </row>
    <row r="99" spans="1:29" ht="14" hidden="1" customHeight="1" x14ac:dyDescent="0.25">
      <c r="A99" s="26">
        <v>12</v>
      </c>
      <c r="B99" s="26" t="s">
        <v>68</v>
      </c>
      <c r="C99" s="27"/>
      <c r="D99" s="26" t="s">
        <v>68</v>
      </c>
      <c r="E99" s="26" t="s">
        <v>68</v>
      </c>
      <c r="F99" s="26" t="s">
        <v>68</v>
      </c>
      <c r="G99" s="28">
        <v>0</v>
      </c>
      <c r="H99" s="28">
        <v>0</v>
      </c>
      <c r="I99" s="28">
        <v>0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/>
      <c r="T99" s="29"/>
      <c r="U99" s="29">
        <v>0</v>
      </c>
      <c r="V99" s="29">
        <v>0</v>
      </c>
      <c r="W99" s="30">
        <f t="shared" si="70"/>
        <v>0</v>
      </c>
      <c r="X99" s="31">
        <v>0</v>
      </c>
      <c r="Y99" s="30">
        <f t="shared" si="88"/>
        <v>0</v>
      </c>
      <c r="AB99" s="33">
        <f>COUNTA(G99,I99,K99,M99,O99,S99,U99)</f>
        <v>6</v>
      </c>
      <c r="AC99" s="33">
        <f>COUNTA(H99,J99,L99,N99,P99,T99,V99)</f>
        <v>6</v>
      </c>
    </row>
    <row r="100" spans="1:29" ht="20" hidden="1" customHeight="1" x14ac:dyDescent="0.25">
      <c r="A100" s="26">
        <v>13</v>
      </c>
      <c r="B100" s="26"/>
      <c r="C100" s="27"/>
      <c r="D100" s="26" t="s">
        <v>68</v>
      </c>
      <c r="E100" s="26" t="s">
        <v>68</v>
      </c>
      <c r="F100" s="26" t="s">
        <v>68</v>
      </c>
      <c r="G100" s="28">
        <v>0</v>
      </c>
      <c r="H100" s="28">
        <v>0</v>
      </c>
      <c r="I100" s="28">
        <v>0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/>
      <c r="T100" s="29"/>
      <c r="U100" s="29">
        <v>0</v>
      </c>
      <c r="V100" s="29">
        <v>0</v>
      </c>
      <c r="W100" s="30">
        <f t="shared" si="70"/>
        <v>0</v>
      </c>
      <c r="X100" s="31">
        <v>0</v>
      </c>
      <c r="Y100" s="30">
        <f t="shared" si="88"/>
        <v>0</v>
      </c>
    </row>
    <row r="101" spans="1:29" ht="19.5" hidden="1" customHeight="1" x14ac:dyDescent="0.25">
      <c r="A101" s="26">
        <v>14</v>
      </c>
      <c r="B101" s="26"/>
      <c r="C101" s="27"/>
      <c r="D101" s="26" t="s">
        <v>68</v>
      </c>
      <c r="E101" s="26" t="s">
        <v>68</v>
      </c>
      <c r="F101" s="26" t="s">
        <v>68</v>
      </c>
      <c r="G101" s="28">
        <v>0</v>
      </c>
      <c r="H101" s="28">
        <v>0</v>
      </c>
      <c r="I101" s="28">
        <v>0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/>
      <c r="T101" s="29"/>
      <c r="U101" s="29">
        <v>0</v>
      </c>
      <c r="V101" s="29">
        <v>0</v>
      </c>
      <c r="W101" s="30">
        <f t="shared" si="70"/>
        <v>0</v>
      </c>
      <c r="X101" s="31">
        <v>0</v>
      </c>
      <c r="Y101" s="30">
        <f t="shared" si="88"/>
        <v>0</v>
      </c>
    </row>
    <row r="102" spans="1:29" ht="16.5" hidden="1" customHeight="1" x14ac:dyDescent="0.25">
      <c r="A102" s="26">
        <v>15</v>
      </c>
      <c r="B102" s="26"/>
      <c r="C102" s="27"/>
      <c r="D102" s="26" t="s">
        <v>68</v>
      </c>
      <c r="E102" s="26" t="s">
        <v>68</v>
      </c>
      <c r="F102" s="26" t="s">
        <v>68</v>
      </c>
      <c r="G102" s="28">
        <v>0</v>
      </c>
      <c r="H102" s="28">
        <v>0</v>
      </c>
      <c r="I102" s="28">
        <v>0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/>
      <c r="T102" s="29"/>
      <c r="U102" s="29">
        <v>0</v>
      </c>
      <c r="V102" s="29">
        <v>0</v>
      </c>
      <c r="W102" s="30">
        <f t="shared" si="70"/>
        <v>0</v>
      </c>
      <c r="X102" s="31">
        <v>0</v>
      </c>
      <c r="Y102" s="30">
        <f t="shared" ref="Y102" si="90">W102-X102</f>
        <v>0</v>
      </c>
    </row>
    <row r="103" spans="1:29" ht="15" hidden="1" customHeight="1" x14ac:dyDescent="0.25">
      <c r="A103" s="26">
        <v>16</v>
      </c>
      <c r="B103" s="26"/>
      <c r="C103" s="27"/>
      <c r="D103" s="26" t="s">
        <v>68</v>
      </c>
      <c r="E103" s="26" t="s">
        <v>68</v>
      </c>
      <c r="F103" s="26" t="s">
        <v>68</v>
      </c>
      <c r="G103" s="28">
        <v>0</v>
      </c>
      <c r="H103" s="28">
        <v>0</v>
      </c>
      <c r="I103" s="28">
        <v>0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/>
      <c r="T103" s="29"/>
      <c r="U103" s="29">
        <v>0</v>
      </c>
      <c r="V103" s="29">
        <v>0</v>
      </c>
      <c r="W103" s="30">
        <f t="shared" si="70"/>
        <v>0</v>
      </c>
      <c r="X103" s="31">
        <v>0</v>
      </c>
      <c r="Y103" s="30">
        <f t="shared" si="88"/>
        <v>0</v>
      </c>
    </row>
    <row r="104" spans="1:29" ht="16.5" hidden="1" customHeight="1" x14ac:dyDescent="0.25">
      <c r="A104" s="26">
        <v>17</v>
      </c>
      <c r="B104" s="26"/>
      <c r="C104" s="27"/>
      <c r="D104" s="26" t="s">
        <v>68</v>
      </c>
      <c r="E104" s="26" t="s">
        <v>68</v>
      </c>
      <c r="F104" s="26" t="s">
        <v>68</v>
      </c>
      <c r="G104" s="28">
        <v>0</v>
      </c>
      <c r="H104" s="28">
        <v>0</v>
      </c>
      <c r="I104" s="28">
        <v>0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/>
      <c r="T104" s="29"/>
      <c r="U104" s="29">
        <v>0</v>
      </c>
      <c r="V104" s="29">
        <v>0</v>
      </c>
      <c r="W104" s="30">
        <f t="shared" si="70"/>
        <v>0</v>
      </c>
      <c r="X104" s="31">
        <v>0</v>
      </c>
      <c r="Y104" s="30">
        <f t="shared" ref="Y104" si="91">W104-X104</f>
        <v>0</v>
      </c>
    </row>
    <row r="105" spans="1:29" ht="17.5" hidden="1" customHeight="1" x14ac:dyDescent="0.25">
      <c r="A105" s="26">
        <v>18</v>
      </c>
      <c r="B105" s="26"/>
      <c r="C105" s="27"/>
      <c r="D105" s="26" t="s">
        <v>68</v>
      </c>
      <c r="E105" s="26" t="s">
        <v>68</v>
      </c>
      <c r="F105" s="26" t="s">
        <v>68</v>
      </c>
      <c r="G105" s="28">
        <v>0</v>
      </c>
      <c r="H105" s="28">
        <v>0</v>
      </c>
      <c r="I105" s="28">
        <v>0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/>
      <c r="T105" s="29"/>
      <c r="U105" s="29">
        <v>0</v>
      </c>
      <c r="V105" s="29">
        <v>0</v>
      </c>
      <c r="W105" s="30">
        <f t="shared" si="70"/>
        <v>0</v>
      </c>
      <c r="X105" s="31">
        <v>0</v>
      </c>
      <c r="Y105" s="30">
        <f t="shared" si="88"/>
        <v>0</v>
      </c>
      <c r="AB105" s="33">
        <f>COUNTA(G105,I105,K105,M105,O105,S105,U105)</f>
        <v>6</v>
      </c>
      <c r="AC105" s="33">
        <f>COUNTA(H105,J105,L105,N105,P105,T105,V105)</f>
        <v>6</v>
      </c>
    </row>
    <row r="106" spans="1:29" ht="5" hidden="1" customHeight="1" x14ac:dyDescent="0.25">
      <c r="A106" s="26">
        <v>19</v>
      </c>
      <c r="B106" s="26"/>
      <c r="C106" s="27"/>
      <c r="D106" s="26" t="s">
        <v>68</v>
      </c>
      <c r="E106" s="26" t="s">
        <v>68</v>
      </c>
      <c r="F106" s="26" t="s">
        <v>68</v>
      </c>
      <c r="G106" s="28">
        <v>0</v>
      </c>
      <c r="H106" s="28">
        <v>0</v>
      </c>
      <c r="I106" s="28">
        <v>0</v>
      </c>
      <c r="J106" s="28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/>
      <c r="T106" s="29"/>
      <c r="U106" s="29">
        <v>0</v>
      </c>
      <c r="V106" s="29">
        <v>0</v>
      </c>
      <c r="W106" s="30">
        <f t="shared" si="70"/>
        <v>0</v>
      </c>
      <c r="X106" s="31">
        <v>0</v>
      </c>
      <c r="Y106" s="30">
        <f t="shared" si="88"/>
        <v>0</v>
      </c>
    </row>
    <row r="107" spans="1:29" ht="15" hidden="1" customHeight="1" x14ac:dyDescent="0.25">
      <c r="A107" s="26">
        <v>20</v>
      </c>
      <c r="B107" s="26"/>
      <c r="C107" s="27"/>
      <c r="D107" s="26" t="s">
        <v>68</v>
      </c>
      <c r="E107" s="26" t="s">
        <v>68</v>
      </c>
      <c r="F107" s="26" t="s">
        <v>68</v>
      </c>
      <c r="G107" s="28">
        <v>0</v>
      </c>
      <c r="H107" s="28">
        <v>0</v>
      </c>
      <c r="I107" s="28">
        <v>0</v>
      </c>
      <c r="J107" s="28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/>
      <c r="T107" s="29"/>
      <c r="U107" s="29">
        <v>0</v>
      </c>
      <c r="V107" s="29">
        <v>0</v>
      </c>
      <c r="W107" s="30">
        <f t="shared" si="70"/>
        <v>0</v>
      </c>
      <c r="X107" s="31">
        <v>0</v>
      </c>
      <c r="Y107" s="30">
        <f t="shared" ref="Y107:Y112" si="92">W107-X107</f>
        <v>0</v>
      </c>
    </row>
    <row r="108" spans="1:29" ht="16.5" hidden="1" customHeight="1" x14ac:dyDescent="0.25">
      <c r="A108" s="26">
        <v>21</v>
      </c>
      <c r="B108" s="26"/>
      <c r="C108" s="27"/>
      <c r="D108" s="26" t="s">
        <v>68</v>
      </c>
      <c r="E108" s="26" t="s">
        <v>68</v>
      </c>
      <c r="F108" s="26" t="s">
        <v>68</v>
      </c>
      <c r="G108" s="28">
        <v>0</v>
      </c>
      <c r="H108" s="28">
        <v>0</v>
      </c>
      <c r="I108" s="28">
        <v>0</v>
      </c>
      <c r="J108" s="28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/>
      <c r="T108" s="29"/>
      <c r="U108" s="29">
        <v>0</v>
      </c>
      <c r="V108" s="29">
        <v>0</v>
      </c>
      <c r="W108" s="30">
        <f t="shared" si="70"/>
        <v>0</v>
      </c>
      <c r="X108" s="31">
        <v>0</v>
      </c>
      <c r="Y108" s="30">
        <f t="shared" ref="Y108" si="93">W108-X108</f>
        <v>0</v>
      </c>
    </row>
    <row r="109" spans="1:29" ht="16" hidden="1" customHeight="1" x14ac:dyDescent="0.25">
      <c r="A109" s="26">
        <v>22</v>
      </c>
      <c r="B109" s="26"/>
      <c r="C109" s="27"/>
      <c r="D109" s="26" t="s">
        <v>68</v>
      </c>
      <c r="E109" s="26" t="s">
        <v>68</v>
      </c>
      <c r="F109" s="26" t="s">
        <v>68</v>
      </c>
      <c r="G109" s="28">
        <v>0</v>
      </c>
      <c r="H109" s="28">
        <v>0</v>
      </c>
      <c r="I109" s="28">
        <v>0</v>
      </c>
      <c r="J109" s="28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/>
      <c r="T109" s="29"/>
      <c r="U109" s="29">
        <v>0</v>
      </c>
      <c r="V109" s="29">
        <v>0</v>
      </c>
      <c r="W109" s="30">
        <f t="shared" si="70"/>
        <v>0</v>
      </c>
      <c r="X109" s="31">
        <v>0</v>
      </c>
      <c r="Y109" s="30">
        <f t="shared" si="92"/>
        <v>0</v>
      </c>
    </row>
    <row r="110" spans="1:29" ht="19" hidden="1" customHeight="1" x14ac:dyDescent="0.25">
      <c r="A110" s="26">
        <v>23</v>
      </c>
      <c r="B110" s="26"/>
      <c r="C110" s="27"/>
      <c r="D110" s="26" t="s">
        <v>68</v>
      </c>
      <c r="E110" s="26" t="s">
        <v>68</v>
      </c>
      <c r="F110" s="26" t="s">
        <v>68</v>
      </c>
      <c r="G110" s="28">
        <v>0</v>
      </c>
      <c r="H110" s="28">
        <v>0</v>
      </c>
      <c r="I110" s="28">
        <v>0</v>
      </c>
      <c r="J110" s="28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/>
      <c r="T110" s="29"/>
      <c r="U110" s="29">
        <v>0</v>
      </c>
      <c r="V110" s="29">
        <v>0</v>
      </c>
      <c r="W110" s="30">
        <f t="shared" si="70"/>
        <v>0</v>
      </c>
      <c r="X110" s="31">
        <v>0</v>
      </c>
      <c r="Y110" s="30">
        <f t="shared" ref="Y110" si="94">W110-X110</f>
        <v>0</v>
      </c>
    </row>
    <row r="111" spans="1:29" ht="19.5" hidden="1" customHeight="1" x14ac:dyDescent="0.25">
      <c r="A111" s="26">
        <v>24</v>
      </c>
      <c r="B111" s="26"/>
      <c r="C111" s="27"/>
      <c r="D111" s="26" t="s">
        <v>68</v>
      </c>
      <c r="E111" s="26" t="s">
        <v>68</v>
      </c>
      <c r="F111" s="26" t="s">
        <v>68</v>
      </c>
      <c r="G111" s="28">
        <v>0</v>
      </c>
      <c r="H111" s="28">
        <v>0</v>
      </c>
      <c r="I111" s="28">
        <v>0</v>
      </c>
      <c r="J111" s="28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/>
      <c r="T111" s="29"/>
      <c r="U111" s="29">
        <v>0</v>
      </c>
      <c r="V111" s="29">
        <v>0</v>
      </c>
      <c r="W111" s="30">
        <f t="shared" si="70"/>
        <v>0</v>
      </c>
      <c r="X111" s="31">
        <v>0</v>
      </c>
      <c r="Y111" s="30">
        <f t="shared" si="92"/>
        <v>0</v>
      </c>
    </row>
    <row r="112" spans="1:29" ht="11" hidden="1" customHeight="1" x14ac:dyDescent="0.25">
      <c r="A112" s="26">
        <v>25</v>
      </c>
      <c r="B112" s="26"/>
      <c r="C112" s="27"/>
      <c r="D112" s="26" t="s">
        <v>68</v>
      </c>
      <c r="E112" s="26" t="s">
        <v>68</v>
      </c>
      <c r="F112" s="26" t="s">
        <v>68</v>
      </c>
      <c r="G112" s="28">
        <v>0</v>
      </c>
      <c r="H112" s="28">
        <v>0</v>
      </c>
      <c r="I112" s="28">
        <v>0</v>
      </c>
      <c r="J112" s="28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/>
      <c r="T112" s="29"/>
      <c r="U112" s="29">
        <v>0</v>
      </c>
      <c r="V112" s="29">
        <v>0</v>
      </c>
      <c r="W112" s="30">
        <f t="shared" si="70"/>
        <v>0</v>
      </c>
      <c r="X112" s="31">
        <v>0</v>
      </c>
      <c r="Y112" s="30">
        <f t="shared" si="92"/>
        <v>0</v>
      </c>
    </row>
    <row r="113" spans="1:26" ht="20" hidden="1" customHeight="1" x14ac:dyDescent="0.25">
      <c r="A113" s="26">
        <v>26</v>
      </c>
      <c r="B113" s="26"/>
      <c r="C113" s="27"/>
      <c r="D113" s="26" t="s">
        <v>68</v>
      </c>
      <c r="E113" s="26" t="s">
        <v>68</v>
      </c>
      <c r="F113" s="26" t="s">
        <v>68</v>
      </c>
      <c r="G113" s="28">
        <v>0</v>
      </c>
      <c r="H113" s="28">
        <v>0</v>
      </c>
      <c r="I113" s="28">
        <v>0</v>
      </c>
      <c r="J113" s="28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/>
      <c r="T113" s="29"/>
      <c r="U113" s="29">
        <v>0</v>
      </c>
      <c r="V113" s="29">
        <v>0</v>
      </c>
      <c r="W113" s="30">
        <f t="shared" si="70"/>
        <v>0</v>
      </c>
      <c r="X113" s="31">
        <v>0</v>
      </c>
      <c r="Y113" s="30">
        <f t="shared" ref="Y113" si="95">W113-X113</f>
        <v>0</v>
      </c>
    </row>
    <row r="114" spans="1:26" ht="17" hidden="1" customHeight="1" x14ac:dyDescent="0.25">
      <c r="A114" s="26">
        <v>27</v>
      </c>
      <c r="B114" s="26"/>
      <c r="C114" s="27"/>
      <c r="D114" s="26" t="s">
        <v>68</v>
      </c>
      <c r="E114" s="26" t="s">
        <v>68</v>
      </c>
      <c r="F114" s="26" t="s">
        <v>68</v>
      </c>
      <c r="G114" s="28">
        <v>0</v>
      </c>
      <c r="H114" s="28">
        <v>0</v>
      </c>
      <c r="I114" s="28">
        <v>0</v>
      </c>
      <c r="J114" s="28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/>
      <c r="T114" s="29"/>
      <c r="U114" s="29">
        <v>0</v>
      </c>
      <c r="V114" s="29">
        <v>0</v>
      </c>
      <c r="W114" s="30">
        <f t="shared" si="70"/>
        <v>0</v>
      </c>
      <c r="X114" s="31">
        <v>0</v>
      </c>
      <c r="Y114" s="30">
        <f t="shared" ref="Y114" si="96">W114-X114</f>
        <v>0</v>
      </c>
    </row>
    <row r="115" spans="1:26" ht="14.5" hidden="1" customHeight="1" x14ac:dyDescent="0.25">
      <c r="A115" s="26">
        <v>28</v>
      </c>
      <c r="B115" s="26"/>
      <c r="C115" s="27"/>
      <c r="D115" s="26" t="s">
        <v>68</v>
      </c>
      <c r="E115" s="26" t="s">
        <v>68</v>
      </c>
      <c r="F115" s="26" t="s">
        <v>68</v>
      </c>
      <c r="G115" s="28">
        <v>0</v>
      </c>
      <c r="H115" s="28">
        <v>0</v>
      </c>
      <c r="I115" s="28">
        <v>0</v>
      </c>
      <c r="J115" s="28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/>
      <c r="T115" s="29"/>
      <c r="U115" s="29">
        <v>0</v>
      </c>
      <c r="V115" s="29">
        <v>0</v>
      </c>
      <c r="W115" s="30">
        <f t="shared" si="70"/>
        <v>0</v>
      </c>
      <c r="X115" s="31">
        <v>0</v>
      </c>
      <c r="Y115" s="30">
        <f t="shared" ref="Y115" si="97">W115-X115</f>
        <v>0</v>
      </c>
    </row>
    <row r="116" spans="1:26" ht="9" hidden="1" customHeight="1" x14ac:dyDescent="0.25">
      <c r="A116" s="26">
        <v>29</v>
      </c>
      <c r="B116" s="26"/>
      <c r="C116" s="27"/>
      <c r="D116" s="26" t="s">
        <v>68</v>
      </c>
      <c r="E116" s="26" t="s">
        <v>68</v>
      </c>
      <c r="F116" s="26" t="s">
        <v>68</v>
      </c>
      <c r="G116" s="28">
        <v>0</v>
      </c>
      <c r="H116" s="28">
        <v>0</v>
      </c>
      <c r="I116" s="28">
        <v>0</v>
      </c>
      <c r="J116" s="28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/>
      <c r="T116" s="29"/>
      <c r="U116" s="29">
        <v>0</v>
      </c>
      <c r="V116" s="29">
        <v>0</v>
      </c>
      <c r="W116" s="30">
        <f t="shared" si="70"/>
        <v>0</v>
      </c>
      <c r="X116" s="31">
        <v>0</v>
      </c>
      <c r="Y116" s="30">
        <f t="shared" si="88"/>
        <v>0</v>
      </c>
    </row>
    <row r="117" spans="1:26" ht="15" hidden="1" customHeight="1" x14ac:dyDescent="0.25">
      <c r="A117" s="26">
        <v>30</v>
      </c>
      <c r="B117" s="26"/>
      <c r="C117" s="27"/>
      <c r="D117" s="26" t="s">
        <v>68</v>
      </c>
      <c r="E117" s="26" t="s">
        <v>68</v>
      </c>
      <c r="F117" s="26" t="s">
        <v>68</v>
      </c>
      <c r="G117" s="28">
        <v>0</v>
      </c>
      <c r="H117" s="28">
        <v>0</v>
      </c>
      <c r="I117" s="28">
        <v>0</v>
      </c>
      <c r="J117" s="28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/>
      <c r="T117" s="29"/>
      <c r="U117" s="29">
        <v>0</v>
      </c>
      <c r="V117" s="29">
        <v>0</v>
      </c>
      <c r="W117" s="30">
        <f t="shared" si="70"/>
        <v>0</v>
      </c>
      <c r="X117" s="31">
        <v>0</v>
      </c>
      <c r="Y117" s="30">
        <f t="shared" ref="Y117" si="98">W117-X117</f>
        <v>0</v>
      </c>
    </row>
    <row r="118" spans="1:26" ht="12" hidden="1" customHeight="1" x14ac:dyDescent="0.25">
      <c r="A118" s="26">
        <v>31</v>
      </c>
      <c r="B118" s="26"/>
      <c r="C118" s="27"/>
      <c r="D118" s="26" t="s">
        <v>68</v>
      </c>
      <c r="E118" s="26" t="s">
        <v>68</v>
      </c>
      <c r="F118" s="26" t="s">
        <v>68</v>
      </c>
      <c r="G118" s="28">
        <v>0</v>
      </c>
      <c r="H118" s="28">
        <v>0</v>
      </c>
      <c r="I118" s="28">
        <v>0</v>
      </c>
      <c r="J118" s="28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/>
      <c r="T118" s="29"/>
      <c r="U118" s="29">
        <v>0</v>
      </c>
      <c r="V118" s="29">
        <v>0</v>
      </c>
      <c r="W118" s="30">
        <f t="shared" si="70"/>
        <v>0</v>
      </c>
      <c r="X118" s="31">
        <v>0</v>
      </c>
      <c r="Y118" s="30">
        <f t="shared" si="88"/>
        <v>0</v>
      </c>
    </row>
    <row r="119" spans="1:26" ht="19" hidden="1" customHeight="1" x14ac:dyDescent="0.25">
      <c r="A119" s="26">
        <v>32</v>
      </c>
      <c r="B119" s="26"/>
      <c r="C119" s="27"/>
      <c r="D119" s="26" t="s">
        <v>68</v>
      </c>
      <c r="E119" s="26" t="s">
        <v>68</v>
      </c>
      <c r="F119" s="26" t="s">
        <v>68</v>
      </c>
      <c r="G119" s="28">
        <v>0</v>
      </c>
      <c r="H119" s="28">
        <v>0</v>
      </c>
      <c r="I119" s="28">
        <v>0</v>
      </c>
      <c r="J119" s="28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/>
      <c r="T119" s="29"/>
      <c r="U119" s="29">
        <v>0</v>
      </c>
      <c r="V119" s="29">
        <v>0</v>
      </c>
      <c r="W119" s="30">
        <f t="shared" si="70"/>
        <v>0</v>
      </c>
      <c r="X119" s="31">
        <v>0</v>
      </c>
      <c r="Y119" s="30">
        <f t="shared" ref="Y119" si="99">W119-X119</f>
        <v>0</v>
      </c>
    </row>
    <row r="120" spans="1:26" ht="14" hidden="1" customHeight="1" x14ac:dyDescent="0.25">
      <c r="A120" s="26">
        <v>33</v>
      </c>
      <c r="B120" s="26"/>
      <c r="C120" s="27"/>
      <c r="D120" s="26" t="s">
        <v>68</v>
      </c>
      <c r="E120" s="26" t="s">
        <v>68</v>
      </c>
      <c r="F120" s="26" t="s">
        <v>68</v>
      </c>
      <c r="G120" s="28">
        <v>0</v>
      </c>
      <c r="H120" s="28">
        <v>0</v>
      </c>
      <c r="I120" s="28">
        <v>0</v>
      </c>
      <c r="J120" s="28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/>
      <c r="T120" s="29"/>
      <c r="U120" s="29">
        <v>0</v>
      </c>
      <c r="V120" s="29">
        <v>0</v>
      </c>
      <c r="W120" s="30">
        <f t="shared" si="70"/>
        <v>0</v>
      </c>
      <c r="X120" s="31">
        <v>0</v>
      </c>
      <c r="Y120" s="30">
        <f t="shared" si="88"/>
        <v>0</v>
      </c>
    </row>
    <row r="121" spans="1:26" ht="15" hidden="1" customHeight="1" x14ac:dyDescent="0.25">
      <c r="A121" s="26">
        <v>34</v>
      </c>
      <c r="B121" s="26"/>
      <c r="C121" s="27"/>
      <c r="D121" s="26" t="s">
        <v>68</v>
      </c>
      <c r="E121" s="26" t="s">
        <v>68</v>
      </c>
      <c r="F121" s="26" t="s">
        <v>68</v>
      </c>
      <c r="G121" s="28">
        <v>0</v>
      </c>
      <c r="H121" s="28">
        <v>0</v>
      </c>
      <c r="I121" s="28">
        <v>0</v>
      </c>
      <c r="J121" s="28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/>
      <c r="T121" s="29"/>
      <c r="U121" s="29">
        <v>0</v>
      </c>
      <c r="V121" s="29">
        <v>0</v>
      </c>
      <c r="W121" s="30">
        <f t="shared" si="70"/>
        <v>0</v>
      </c>
      <c r="X121" s="31">
        <v>0</v>
      </c>
      <c r="Y121" s="30">
        <f t="shared" ref="Y121" si="100">W121-X121</f>
        <v>0</v>
      </c>
    </row>
    <row r="122" spans="1:26" ht="15.5" hidden="1" customHeight="1" x14ac:dyDescent="0.25">
      <c r="A122" s="26">
        <v>35</v>
      </c>
      <c r="B122" s="26"/>
      <c r="C122" s="27"/>
      <c r="D122" s="26" t="s">
        <v>68</v>
      </c>
      <c r="E122" s="26" t="s">
        <v>68</v>
      </c>
      <c r="F122" s="26" t="s">
        <v>68</v>
      </c>
      <c r="G122" s="28">
        <v>0</v>
      </c>
      <c r="H122" s="28">
        <v>0</v>
      </c>
      <c r="I122" s="28">
        <v>0</v>
      </c>
      <c r="J122" s="28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/>
      <c r="T122" s="29"/>
      <c r="U122" s="29">
        <v>0</v>
      </c>
      <c r="V122" s="29">
        <v>0</v>
      </c>
      <c r="W122" s="30">
        <f t="shared" si="70"/>
        <v>0</v>
      </c>
      <c r="X122" s="31">
        <v>0</v>
      </c>
      <c r="Y122" s="30">
        <f t="shared" ref="Y122" si="101">W122-X122</f>
        <v>0</v>
      </c>
    </row>
    <row r="123" spans="1:26" ht="12" hidden="1" customHeight="1" x14ac:dyDescent="0.25">
      <c r="A123" s="26">
        <v>36</v>
      </c>
      <c r="B123" s="26"/>
      <c r="C123" s="27"/>
      <c r="D123" s="26" t="s">
        <v>68</v>
      </c>
      <c r="E123" s="26" t="s">
        <v>68</v>
      </c>
      <c r="F123" s="26" t="s">
        <v>68</v>
      </c>
      <c r="G123" s="28">
        <v>0</v>
      </c>
      <c r="H123" s="28">
        <v>0</v>
      </c>
      <c r="I123" s="28">
        <v>0</v>
      </c>
      <c r="J123" s="28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/>
      <c r="T123" s="29"/>
      <c r="U123" s="29">
        <v>0</v>
      </c>
      <c r="V123" s="29">
        <v>0</v>
      </c>
      <c r="W123" s="30">
        <f t="shared" si="70"/>
        <v>0</v>
      </c>
      <c r="X123" s="31">
        <v>0</v>
      </c>
      <c r="Y123" s="30">
        <f t="shared" si="88"/>
        <v>0</v>
      </c>
    </row>
    <row r="124" spans="1:26" ht="13.5" hidden="1" customHeight="1" x14ac:dyDescent="0.25">
      <c r="A124" s="26">
        <v>37</v>
      </c>
      <c r="B124" s="26"/>
      <c r="C124" s="27"/>
      <c r="D124" s="26" t="s">
        <v>81</v>
      </c>
      <c r="E124" s="26" t="s">
        <v>68</v>
      </c>
      <c r="F124" s="26" t="s">
        <v>68</v>
      </c>
      <c r="G124" s="28">
        <v>0</v>
      </c>
      <c r="H124" s="28">
        <v>0</v>
      </c>
      <c r="I124" s="28">
        <v>0</v>
      </c>
      <c r="J124" s="28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/>
      <c r="T124" s="29"/>
      <c r="U124" s="29">
        <v>0</v>
      </c>
      <c r="V124" s="29">
        <v>0</v>
      </c>
      <c r="W124" s="30">
        <f t="shared" si="70"/>
        <v>0</v>
      </c>
      <c r="X124" s="31">
        <v>0</v>
      </c>
      <c r="Y124" s="30">
        <f t="shared" si="88"/>
        <v>0</v>
      </c>
    </row>
    <row r="125" spans="1:26" ht="18" hidden="1" customHeight="1" x14ac:dyDescent="0.25">
      <c r="A125" s="26" t="s">
        <v>68</v>
      </c>
      <c r="B125" s="26"/>
      <c r="C125" s="27"/>
      <c r="D125" s="26"/>
      <c r="E125" s="26" t="s">
        <v>68</v>
      </c>
      <c r="F125" s="26"/>
      <c r="G125" s="28"/>
      <c r="H125" s="28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30"/>
      <c r="X125" s="31"/>
      <c r="Y125" s="30"/>
    </row>
    <row r="126" spans="1:26" ht="10.5" customHeight="1" x14ac:dyDescent="0.25">
      <c r="A126" s="26"/>
      <c r="B126" s="26"/>
      <c r="C126" s="26" t="s">
        <v>68</v>
      </c>
      <c r="D126" s="26" t="s">
        <v>68</v>
      </c>
      <c r="E126" s="26" t="s">
        <v>68</v>
      </c>
      <c r="F126" s="26" t="s">
        <v>68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30"/>
      <c r="X126" s="44"/>
      <c r="Y126" s="30"/>
      <c r="Z126" s="32"/>
    </row>
    <row r="127" spans="1:26" ht="16" customHeight="1" x14ac:dyDescent="0.25">
      <c r="A127" s="67" t="s">
        <v>19</v>
      </c>
      <c r="B127" s="67"/>
      <c r="C127" s="68"/>
      <c r="D127" s="68"/>
      <c r="E127" s="68"/>
      <c r="F127" s="67"/>
      <c r="G127" s="69"/>
      <c r="H127" s="69"/>
      <c r="I127" s="69"/>
      <c r="J127" s="69"/>
    </row>
    <row r="128" spans="1:26" s="39" customFormat="1" ht="26.25" customHeight="1" x14ac:dyDescent="0.25">
      <c r="A128" s="86" t="str">
        <f>A$4</f>
        <v>CL</v>
      </c>
      <c r="B128" s="86"/>
      <c r="C128" s="70" t="str">
        <f t="shared" ref="C128:Y128" si="102">C$4</f>
        <v>EQUIPE</v>
      </c>
      <c r="D128" s="71" t="str">
        <f t="shared" si="102"/>
        <v>CARROS (Fab/Modelo/Ano)</v>
      </c>
      <c r="E128" s="71" t="str">
        <f t="shared" si="102"/>
        <v>PILOTO (S)</v>
      </c>
      <c r="F128" s="71" t="str">
        <f t="shared" si="102"/>
        <v>NAVEGADOR (ES)</v>
      </c>
      <c r="G128" s="72" t="s">
        <v>84</v>
      </c>
      <c r="H128" s="72" t="s">
        <v>72</v>
      </c>
      <c r="I128" s="72" t="s">
        <v>69</v>
      </c>
      <c r="J128" s="72" t="s">
        <v>72</v>
      </c>
      <c r="K128" s="72" t="s">
        <v>17</v>
      </c>
      <c r="L128" s="72" t="s">
        <v>72</v>
      </c>
      <c r="M128" s="72" t="s">
        <v>70</v>
      </c>
      <c r="N128" s="72" t="s">
        <v>72</v>
      </c>
      <c r="O128" s="72" t="s">
        <v>71</v>
      </c>
      <c r="P128" s="72" t="s">
        <v>72</v>
      </c>
      <c r="Q128" s="72" t="s">
        <v>78</v>
      </c>
      <c r="R128" s="72" t="s">
        <v>72</v>
      </c>
      <c r="S128" s="72" t="str">
        <f t="shared" si="102"/>
        <v>INTER 1</v>
      </c>
      <c r="T128" s="72" t="s">
        <v>72</v>
      </c>
      <c r="U128" s="72" t="str">
        <f t="shared" si="102"/>
        <v>Fluminense</v>
      </c>
      <c r="V128" s="72" t="s">
        <v>72</v>
      </c>
      <c r="W128" s="72" t="str">
        <f t="shared" si="102"/>
        <v>SOMA</v>
      </c>
      <c r="X128" s="72" t="str">
        <f t="shared" si="102"/>
        <v>N-4</v>
      </c>
      <c r="Y128" s="72" t="str">
        <f t="shared" si="102"/>
        <v>TOTAL</v>
      </c>
      <c r="Z128" s="51"/>
    </row>
    <row r="129" spans="1:29" ht="16" hidden="1" customHeight="1" x14ac:dyDescent="0.25">
      <c r="A129" s="26" t="s">
        <v>3</v>
      </c>
      <c r="B129" s="26">
        <v>1</v>
      </c>
      <c r="C129" s="26"/>
      <c r="D129" s="26"/>
      <c r="E129" s="26"/>
      <c r="F129" s="27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30">
        <f t="shared" ref="W129:W173" si="103">SUM(G129:V129)</f>
        <v>0</v>
      </c>
      <c r="X129" s="44"/>
      <c r="Y129" s="30">
        <f t="shared" ref="Y129:Y173" si="104">W129-X129</f>
        <v>0</v>
      </c>
      <c r="Z129" s="73" t="s">
        <v>46</v>
      </c>
      <c r="AB129" s="33">
        <f t="shared" ref="AB129:AB137" si="105">COUNTA(G129,I129,K129,M129,O129,S129,U129)</f>
        <v>0</v>
      </c>
      <c r="AC129" s="33">
        <f t="shared" ref="AC129:AC137" si="106">COUNTA(H129,J129,L129,N129,P129,T129,V129)</f>
        <v>0</v>
      </c>
    </row>
    <row r="130" spans="1:29" ht="16" hidden="1" customHeight="1" x14ac:dyDescent="0.25">
      <c r="A130" s="26" t="s">
        <v>4</v>
      </c>
      <c r="B130" s="26"/>
      <c r="C130" s="26"/>
      <c r="D130" s="26"/>
      <c r="E130" s="26"/>
      <c r="F130" s="27"/>
      <c r="G130" s="28"/>
      <c r="H130" s="28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30">
        <f t="shared" si="103"/>
        <v>0</v>
      </c>
      <c r="X130" s="44"/>
      <c r="Y130" s="30">
        <f t="shared" si="104"/>
        <v>0</v>
      </c>
      <c r="Z130" s="73" t="s">
        <v>45</v>
      </c>
      <c r="AB130" s="33">
        <f t="shared" si="105"/>
        <v>0</v>
      </c>
      <c r="AC130" s="33">
        <f t="shared" si="106"/>
        <v>0</v>
      </c>
    </row>
    <row r="131" spans="1:29" ht="16" hidden="1" customHeight="1" x14ac:dyDescent="0.25">
      <c r="A131" s="26" t="s">
        <v>5</v>
      </c>
      <c r="B131" s="26"/>
      <c r="C131" s="26"/>
      <c r="D131" s="26"/>
      <c r="E131" s="26"/>
      <c r="F131" s="27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30">
        <f t="shared" si="103"/>
        <v>0</v>
      </c>
      <c r="X131" s="44"/>
      <c r="Y131" s="30">
        <f t="shared" si="104"/>
        <v>0</v>
      </c>
      <c r="Z131" s="73" t="s">
        <v>47</v>
      </c>
      <c r="AB131" s="33">
        <f t="shared" si="105"/>
        <v>0</v>
      </c>
      <c r="AC131" s="33">
        <f t="shared" si="106"/>
        <v>0</v>
      </c>
    </row>
    <row r="132" spans="1:29" ht="16" hidden="1" customHeight="1" x14ac:dyDescent="0.25">
      <c r="A132" s="26" t="s">
        <v>6</v>
      </c>
      <c r="B132" s="30">
        <v>1</v>
      </c>
      <c r="C132" s="26"/>
      <c r="D132" s="26"/>
      <c r="E132" s="26"/>
      <c r="F132" s="27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30">
        <f t="shared" si="103"/>
        <v>0</v>
      </c>
      <c r="X132" s="44"/>
      <c r="Y132" s="30">
        <f t="shared" si="104"/>
        <v>0</v>
      </c>
      <c r="Z132" s="73"/>
      <c r="AB132" s="33">
        <f t="shared" si="105"/>
        <v>0</v>
      </c>
      <c r="AC132" s="33">
        <f t="shared" si="106"/>
        <v>0</v>
      </c>
    </row>
    <row r="133" spans="1:29" ht="16" hidden="1" customHeight="1" x14ac:dyDescent="0.25">
      <c r="A133" s="26" t="s">
        <v>7</v>
      </c>
      <c r="B133" s="30">
        <v>1</v>
      </c>
      <c r="C133" s="26"/>
      <c r="D133" s="26"/>
      <c r="E133" s="26"/>
      <c r="F133" s="27"/>
      <c r="G133" s="28"/>
      <c r="H133" s="28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30">
        <f t="shared" si="103"/>
        <v>0</v>
      </c>
      <c r="X133" s="44"/>
      <c r="Y133" s="30">
        <f t="shared" si="104"/>
        <v>0</v>
      </c>
      <c r="Z133" s="73"/>
      <c r="AB133" s="33">
        <f t="shared" si="105"/>
        <v>0</v>
      </c>
      <c r="AC133" s="33">
        <f t="shared" si="106"/>
        <v>0</v>
      </c>
    </row>
    <row r="134" spans="1:29" ht="16" hidden="1" customHeight="1" x14ac:dyDescent="0.25">
      <c r="A134" s="26" t="s">
        <v>8</v>
      </c>
      <c r="B134" s="30"/>
      <c r="C134" s="26"/>
      <c r="D134" s="26"/>
      <c r="E134" s="26"/>
      <c r="F134" s="27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30">
        <f t="shared" si="103"/>
        <v>0</v>
      </c>
      <c r="X134" s="44"/>
      <c r="Y134" s="30">
        <f t="shared" si="104"/>
        <v>0</v>
      </c>
      <c r="Z134" s="73"/>
      <c r="AB134" s="33">
        <f t="shared" si="105"/>
        <v>0</v>
      </c>
      <c r="AC134" s="33">
        <f t="shared" si="106"/>
        <v>0</v>
      </c>
    </row>
    <row r="135" spans="1:29" ht="16" hidden="1" customHeight="1" x14ac:dyDescent="0.25">
      <c r="A135" s="26" t="s">
        <v>9</v>
      </c>
      <c r="B135" s="30"/>
      <c r="C135" s="26"/>
      <c r="D135" s="26"/>
      <c r="E135" s="26"/>
      <c r="F135" s="27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30">
        <f t="shared" si="103"/>
        <v>0</v>
      </c>
      <c r="X135" s="44"/>
      <c r="Y135" s="30">
        <f t="shared" si="104"/>
        <v>0</v>
      </c>
      <c r="Z135" s="73"/>
      <c r="AB135" s="33">
        <f t="shared" si="105"/>
        <v>0</v>
      </c>
      <c r="AC135" s="33">
        <f t="shared" si="106"/>
        <v>0</v>
      </c>
    </row>
    <row r="136" spans="1:29" ht="16" hidden="1" customHeight="1" x14ac:dyDescent="0.25">
      <c r="A136" s="26" t="s">
        <v>10</v>
      </c>
      <c r="B136" s="30"/>
      <c r="C136" s="26"/>
      <c r="D136" s="26"/>
      <c r="E136" s="26"/>
      <c r="F136" s="27"/>
      <c r="G136" s="28"/>
      <c r="H136" s="28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30">
        <f t="shared" si="103"/>
        <v>0</v>
      </c>
      <c r="X136" s="44"/>
      <c r="Y136" s="30">
        <f t="shared" si="104"/>
        <v>0</v>
      </c>
      <c r="Z136" s="73"/>
      <c r="AB136" s="33">
        <f t="shared" si="105"/>
        <v>0</v>
      </c>
      <c r="AC136" s="33">
        <f t="shared" si="106"/>
        <v>0</v>
      </c>
    </row>
    <row r="137" spans="1:29" ht="16" hidden="1" customHeight="1" thickBot="1" x14ac:dyDescent="0.3">
      <c r="A137" s="26" t="s">
        <v>11</v>
      </c>
      <c r="B137" s="30"/>
      <c r="C137" s="26"/>
      <c r="D137" s="26"/>
      <c r="E137" s="26"/>
      <c r="F137" s="27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30">
        <f t="shared" si="103"/>
        <v>0</v>
      </c>
      <c r="X137" s="44"/>
      <c r="Y137" s="30">
        <f t="shared" si="104"/>
        <v>0</v>
      </c>
      <c r="Z137" s="73"/>
      <c r="AB137" s="33">
        <f t="shared" si="105"/>
        <v>0</v>
      </c>
      <c r="AC137" s="33">
        <f t="shared" si="106"/>
        <v>0</v>
      </c>
    </row>
    <row r="138" spans="1:29" s="39" customFormat="1" ht="13" customHeight="1" x14ac:dyDescent="0.25">
      <c r="A138" s="26">
        <v>2</v>
      </c>
      <c r="B138" s="26"/>
      <c r="C138" s="26" t="s">
        <v>99</v>
      </c>
      <c r="D138" s="26" t="s">
        <v>100</v>
      </c>
      <c r="E138" s="26" t="s">
        <v>101</v>
      </c>
      <c r="F138" s="26" t="s">
        <v>102</v>
      </c>
      <c r="G138" s="29">
        <v>25</v>
      </c>
      <c r="H138" s="29">
        <v>5</v>
      </c>
      <c r="I138" s="28">
        <v>0</v>
      </c>
      <c r="J138" s="28">
        <v>0</v>
      </c>
      <c r="K138" s="29">
        <v>22</v>
      </c>
      <c r="L138" s="29">
        <v>5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/>
      <c r="T138" s="29"/>
      <c r="U138" s="29">
        <v>0</v>
      </c>
      <c r="V138" s="29">
        <v>0</v>
      </c>
      <c r="W138" s="26">
        <f t="shared" ref="W138" si="107">SUM(G138:V138)</f>
        <v>57</v>
      </c>
      <c r="X138" s="44">
        <v>0</v>
      </c>
      <c r="Y138" s="26">
        <f t="shared" ref="Y138" si="108">W138-X138</f>
        <v>57</v>
      </c>
      <c r="Z138" s="83"/>
      <c r="AB138" s="39">
        <f t="shared" ref="AB138" si="109">COUNTA(G138,I138,K138,M138,O138,S138,U138)</f>
        <v>6</v>
      </c>
      <c r="AC138" s="39">
        <f t="shared" ref="AC138" si="110">COUNTA(H138,J138,L138,N138,P138,T138,V138)</f>
        <v>6</v>
      </c>
    </row>
    <row r="139" spans="1:29" s="39" customFormat="1" ht="14" customHeight="1" x14ac:dyDescent="0.25">
      <c r="A139" s="26">
        <v>1</v>
      </c>
      <c r="B139" s="26"/>
      <c r="C139" s="26" t="s">
        <v>68</v>
      </c>
      <c r="D139" s="26" t="s">
        <v>188</v>
      </c>
      <c r="E139" s="26" t="s">
        <v>284</v>
      </c>
      <c r="F139" s="26" t="s">
        <v>189</v>
      </c>
      <c r="G139" s="29">
        <v>0</v>
      </c>
      <c r="H139" s="29">
        <v>0</v>
      </c>
      <c r="I139" s="28">
        <v>0</v>
      </c>
      <c r="J139" s="28">
        <v>0</v>
      </c>
      <c r="K139" s="29">
        <v>25</v>
      </c>
      <c r="L139" s="29">
        <v>5</v>
      </c>
      <c r="M139" s="29">
        <v>0</v>
      </c>
      <c r="N139" s="29">
        <v>0</v>
      </c>
      <c r="O139" s="29">
        <v>5</v>
      </c>
      <c r="P139" s="29">
        <v>19</v>
      </c>
      <c r="Q139" s="29">
        <v>0</v>
      </c>
      <c r="R139" s="29">
        <v>0</v>
      </c>
      <c r="S139" s="29"/>
      <c r="T139" s="29"/>
      <c r="U139" s="29">
        <v>0</v>
      </c>
      <c r="V139" s="29">
        <v>0</v>
      </c>
      <c r="W139" s="26">
        <f t="shared" ref="W139" si="111">SUM(G139:V139)</f>
        <v>54</v>
      </c>
      <c r="X139" s="44">
        <v>0</v>
      </c>
      <c r="Y139" s="26">
        <f t="shared" si="104"/>
        <v>54</v>
      </c>
    </row>
    <row r="140" spans="1:29" ht="13" customHeight="1" x14ac:dyDescent="0.25">
      <c r="A140" s="26">
        <v>3</v>
      </c>
      <c r="B140" s="30"/>
      <c r="C140" s="26"/>
      <c r="D140" s="26" t="s">
        <v>286</v>
      </c>
      <c r="E140" s="26" t="s">
        <v>190</v>
      </c>
      <c r="F140" s="26" t="s">
        <v>285</v>
      </c>
      <c r="G140" s="29">
        <v>0</v>
      </c>
      <c r="H140" s="29">
        <v>0</v>
      </c>
      <c r="I140" s="28">
        <v>0</v>
      </c>
      <c r="J140" s="28">
        <v>0</v>
      </c>
      <c r="K140" s="29">
        <v>19</v>
      </c>
      <c r="L140" s="29">
        <v>5</v>
      </c>
      <c r="M140" s="29">
        <v>0</v>
      </c>
      <c r="N140" s="29">
        <v>0</v>
      </c>
      <c r="O140" s="29">
        <v>5</v>
      </c>
      <c r="P140" s="29">
        <v>16</v>
      </c>
      <c r="Q140" s="29">
        <v>0</v>
      </c>
      <c r="R140" s="29">
        <v>0</v>
      </c>
      <c r="S140" s="29"/>
      <c r="T140" s="29"/>
      <c r="U140" s="29">
        <v>0</v>
      </c>
      <c r="V140" s="29">
        <v>0</v>
      </c>
      <c r="W140" s="30">
        <f t="shared" ref="W140" si="112">SUM(G140:V140)</f>
        <v>45</v>
      </c>
      <c r="X140" s="44">
        <v>0</v>
      </c>
      <c r="Y140" s="30">
        <f t="shared" si="104"/>
        <v>45</v>
      </c>
      <c r="Z140" s="73"/>
    </row>
    <row r="141" spans="1:29" ht="13" customHeight="1" x14ac:dyDescent="0.25">
      <c r="A141" s="26">
        <v>4</v>
      </c>
      <c r="B141" s="30"/>
      <c r="C141" s="26"/>
      <c r="D141" s="26" t="s">
        <v>194</v>
      </c>
      <c r="E141" s="26" t="s">
        <v>287</v>
      </c>
      <c r="F141" s="26" t="s">
        <v>288</v>
      </c>
      <c r="G141" s="29">
        <v>0</v>
      </c>
      <c r="H141" s="29">
        <v>0</v>
      </c>
      <c r="I141" s="28"/>
      <c r="J141" s="28"/>
      <c r="K141" s="29">
        <v>0</v>
      </c>
      <c r="L141" s="29">
        <v>0</v>
      </c>
      <c r="M141" s="29">
        <v>0</v>
      </c>
      <c r="N141" s="29">
        <v>0</v>
      </c>
      <c r="O141" s="29">
        <v>5</v>
      </c>
      <c r="P141" s="29">
        <v>25</v>
      </c>
      <c r="Q141" s="29">
        <v>0</v>
      </c>
      <c r="R141" s="29">
        <v>0</v>
      </c>
      <c r="S141" s="29"/>
      <c r="T141" s="29"/>
      <c r="U141" s="29">
        <v>0</v>
      </c>
      <c r="V141" s="29">
        <v>0</v>
      </c>
      <c r="W141" s="30">
        <f t="shared" ref="W141" si="113">SUM(G141:V141)</f>
        <v>30</v>
      </c>
      <c r="X141" s="44">
        <v>0</v>
      </c>
      <c r="Y141" s="30">
        <f t="shared" ref="Y141" si="114">W141-X141</f>
        <v>30</v>
      </c>
      <c r="Z141" s="73"/>
    </row>
    <row r="142" spans="1:29" s="39" customFormat="1" ht="14" customHeight="1" x14ac:dyDescent="0.25">
      <c r="A142" s="26">
        <v>5</v>
      </c>
      <c r="B142" s="26"/>
      <c r="C142" s="26"/>
      <c r="D142" s="26" t="s">
        <v>231</v>
      </c>
      <c r="E142" s="26" t="s">
        <v>232</v>
      </c>
      <c r="F142" s="26" t="s">
        <v>233</v>
      </c>
      <c r="G142" s="29">
        <v>0</v>
      </c>
      <c r="H142" s="29">
        <v>0</v>
      </c>
      <c r="I142" s="28"/>
      <c r="J142" s="28"/>
      <c r="K142" s="29">
        <v>0</v>
      </c>
      <c r="L142" s="29">
        <v>0</v>
      </c>
      <c r="M142" s="29">
        <v>25</v>
      </c>
      <c r="N142" s="29">
        <v>5</v>
      </c>
      <c r="O142" s="29">
        <v>0</v>
      </c>
      <c r="P142" s="29">
        <v>0</v>
      </c>
      <c r="Q142" s="29">
        <v>0</v>
      </c>
      <c r="R142" s="29">
        <v>0</v>
      </c>
      <c r="S142" s="29"/>
      <c r="T142" s="29"/>
      <c r="U142" s="29">
        <v>0</v>
      </c>
      <c r="V142" s="29">
        <v>0</v>
      </c>
      <c r="W142" s="26">
        <f t="shared" ref="W142" si="115">SUM(G142:V142)</f>
        <v>30</v>
      </c>
      <c r="X142" s="44">
        <v>0</v>
      </c>
      <c r="Y142" s="26">
        <f t="shared" ref="Y142" si="116">W142-X142</f>
        <v>30</v>
      </c>
    </row>
    <row r="143" spans="1:29" s="39" customFormat="1" ht="14" customHeight="1" x14ac:dyDescent="0.25">
      <c r="A143" s="26">
        <v>6</v>
      </c>
      <c r="B143" s="26"/>
      <c r="C143" s="26"/>
      <c r="D143" s="26" t="s">
        <v>289</v>
      </c>
      <c r="E143" s="26" t="s">
        <v>290</v>
      </c>
      <c r="F143" s="26" t="s">
        <v>291</v>
      </c>
      <c r="G143" s="29">
        <v>0</v>
      </c>
      <c r="H143" s="29">
        <v>0</v>
      </c>
      <c r="I143" s="28"/>
      <c r="J143" s="28"/>
      <c r="K143" s="29">
        <v>0</v>
      </c>
      <c r="L143" s="29">
        <v>0</v>
      </c>
      <c r="M143" s="29">
        <v>0</v>
      </c>
      <c r="N143" s="29">
        <v>0</v>
      </c>
      <c r="O143" s="29">
        <v>5</v>
      </c>
      <c r="P143" s="29">
        <v>22</v>
      </c>
      <c r="Q143" s="29">
        <v>0</v>
      </c>
      <c r="R143" s="29">
        <v>0</v>
      </c>
      <c r="S143" s="29"/>
      <c r="T143" s="29"/>
      <c r="U143" s="29">
        <v>0</v>
      </c>
      <c r="V143" s="29">
        <v>0</v>
      </c>
      <c r="W143" s="26">
        <f t="shared" ref="W143" si="117">SUM(G143:V143)</f>
        <v>27</v>
      </c>
      <c r="X143" s="44">
        <v>0</v>
      </c>
      <c r="Y143" s="26">
        <f t="shared" ref="Y143" si="118">W143-X143</f>
        <v>27</v>
      </c>
    </row>
    <row r="144" spans="1:29" s="39" customFormat="1" ht="14" customHeight="1" x14ac:dyDescent="0.25">
      <c r="A144" s="26">
        <v>7</v>
      </c>
      <c r="B144" s="26"/>
      <c r="C144" s="26"/>
      <c r="D144" s="26" t="s">
        <v>234</v>
      </c>
      <c r="E144" s="26" t="s">
        <v>236</v>
      </c>
      <c r="F144" s="26" t="s">
        <v>235</v>
      </c>
      <c r="G144" s="29">
        <v>0</v>
      </c>
      <c r="H144" s="29">
        <v>0</v>
      </c>
      <c r="I144" s="28"/>
      <c r="J144" s="28"/>
      <c r="K144" s="29">
        <v>0</v>
      </c>
      <c r="L144" s="29">
        <v>0</v>
      </c>
      <c r="M144" s="29">
        <v>22</v>
      </c>
      <c r="N144" s="29">
        <v>5</v>
      </c>
      <c r="O144" s="29">
        <v>0</v>
      </c>
      <c r="P144" s="29">
        <v>0</v>
      </c>
      <c r="Q144" s="29">
        <v>0</v>
      </c>
      <c r="R144" s="29">
        <v>0</v>
      </c>
      <c r="S144" s="29"/>
      <c r="T144" s="29"/>
      <c r="U144" s="29">
        <v>0</v>
      </c>
      <c r="V144" s="29">
        <v>0</v>
      </c>
      <c r="W144" s="26">
        <f t="shared" ref="W144" si="119">SUM(G144:V144)</f>
        <v>27</v>
      </c>
      <c r="X144" s="44">
        <v>0</v>
      </c>
      <c r="Y144" s="26">
        <f t="shared" ref="Y144" si="120">W144-X144</f>
        <v>27</v>
      </c>
    </row>
    <row r="145" spans="1:29" ht="12.5" customHeight="1" x14ac:dyDescent="0.25">
      <c r="A145" s="26">
        <v>8</v>
      </c>
      <c r="B145" s="30"/>
      <c r="C145" s="26"/>
      <c r="D145" s="26" t="s">
        <v>191</v>
      </c>
      <c r="E145" s="26" t="s">
        <v>192</v>
      </c>
      <c r="F145" s="26" t="s">
        <v>193</v>
      </c>
      <c r="G145" s="29">
        <v>0</v>
      </c>
      <c r="H145" s="29">
        <v>0</v>
      </c>
      <c r="I145" s="28">
        <v>0</v>
      </c>
      <c r="J145" s="28">
        <v>0</v>
      </c>
      <c r="K145" s="29">
        <v>16</v>
      </c>
      <c r="L145" s="29">
        <v>5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/>
      <c r="T145" s="29"/>
      <c r="U145" s="29">
        <v>0</v>
      </c>
      <c r="V145" s="29">
        <v>0</v>
      </c>
      <c r="W145" s="30">
        <f t="shared" si="103"/>
        <v>21</v>
      </c>
      <c r="X145" s="44">
        <v>0</v>
      </c>
      <c r="Y145" s="30">
        <f t="shared" ref="Y145:Y147" si="121">W145-X145</f>
        <v>21</v>
      </c>
      <c r="Z145" s="31"/>
    </row>
    <row r="146" spans="1:29" ht="12.5" customHeight="1" x14ac:dyDescent="0.25">
      <c r="A146" s="26">
        <v>9</v>
      </c>
      <c r="B146" s="30"/>
      <c r="C146" s="26"/>
      <c r="D146" s="26" t="s">
        <v>292</v>
      </c>
      <c r="E146" s="26" t="s">
        <v>293</v>
      </c>
      <c r="F146" s="26" t="s">
        <v>294</v>
      </c>
      <c r="G146" s="29">
        <v>0</v>
      </c>
      <c r="H146" s="29">
        <v>0</v>
      </c>
      <c r="I146" s="28"/>
      <c r="J146" s="28"/>
      <c r="K146" s="29">
        <v>0</v>
      </c>
      <c r="L146" s="29">
        <v>0</v>
      </c>
      <c r="M146" s="29">
        <v>0</v>
      </c>
      <c r="N146" s="29">
        <v>0</v>
      </c>
      <c r="O146" s="29">
        <v>5</v>
      </c>
      <c r="P146" s="29">
        <v>13</v>
      </c>
      <c r="Q146" s="29">
        <v>0</v>
      </c>
      <c r="R146" s="29">
        <v>0</v>
      </c>
      <c r="S146" s="29"/>
      <c r="T146" s="29"/>
      <c r="U146" s="29">
        <v>0</v>
      </c>
      <c r="V146" s="29">
        <v>0</v>
      </c>
      <c r="W146" s="30">
        <f t="shared" ref="W146" si="122">SUM(G146:V146)</f>
        <v>18</v>
      </c>
      <c r="X146" s="44">
        <v>0</v>
      </c>
      <c r="Y146" s="30">
        <f t="shared" ref="Y146" si="123">W146-X146</f>
        <v>18</v>
      </c>
      <c r="Z146" s="31"/>
    </row>
    <row r="147" spans="1:29" ht="11.5" customHeight="1" x14ac:dyDescent="0.25">
      <c r="A147" s="26">
        <v>10</v>
      </c>
      <c r="B147" s="30"/>
      <c r="C147" s="26"/>
      <c r="D147" s="26" t="s">
        <v>194</v>
      </c>
      <c r="E147" s="26" t="s">
        <v>195</v>
      </c>
      <c r="F147" s="26" t="s">
        <v>196</v>
      </c>
      <c r="G147" s="29">
        <v>0</v>
      </c>
      <c r="H147" s="29">
        <v>0</v>
      </c>
      <c r="I147" s="28">
        <v>0</v>
      </c>
      <c r="J147" s="28">
        <v>0</v>
      </c>
      <c r="K147" s="29">
        <v>13</v>
      </c>
      <c r="L147" s="29">
        <v>5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/>
      <c r="T147" s="29"/>
      <c r="U147" s="29">
        <v>0</v>
      </c>
      <c r="V147" s="29">
        <v>0</v>
      </c>
      <c r="W147" s="30">
        <f t="shared" si="103"/>
        <v>18</v>
      </c>
      <c r="X147" s="44">
        <v>0</v>
      </c>
      <c r="Y147" s="30">
        <f t="shared" si="121"/>
        <v>18</v>
      </c>
      <c r="Z147" s="31"/>
    </row>
    <row r="148" spans="1:29" ht="11.5" customHeight="1" x14ac:dyDescent="0.25">
      <c r="A148" s="26">
        <v>11</v>
      </c>
      <c r="B148" s="30"/>
      <c r="C148" s="26"/>
      <c r="D148" s="26" t="s">
        <v>295</v>
      </c>
      <c r="E148" s="26" t="s">
        <v>296</v>
      </c>
      <c r="F148" s="26" t="s">
        <v>297</v>
      </c>
      <c r="G148" s="29">
        <v>0</v>
      </c>
      <c r="H148" s="29">
        <v>0</v>
      </c>
      <c r="I148" s="28"/>
      <c r="J148" s="28"/>
      <c r="K148" s="29">
        <v>0</v>
      </c>
      <c r="L148" s="29">
        <v>0</v>
      </c>
      <c r="M148" s="29">
        <v>0</v>
      </c>
      <c r="N148" s="29">
        <v>0</v>
      </c>
      <c r="O148" s="29">
        <v>5</v>
      </c>
      <c r="P148" s="29">
        <v>11</v>
      </c>
      <c r="Q148" s="29">
        <v>0</v>
      </c>
      <c r="R148" s="29">
        <v>0</v>
      </c>
      <c r="S148" s="29"/>
      <c r="T148" s="29"/>
      <c r="U148" s="29">
        <v>0</v>
      </c>
      <c r="V148" s="29">
        <v>0</v>
      </c>
      <c r="W148" s="30">
        <f t="shared" ref="W148" si="124">SUM(G148:V148)</f>
        <v>16</v>
      </c>
      <c r="X148" s="44">
        <v>0</v>
      </c>
      <c r="Y148" s="30">
        <f t="shared" ref="Y148" si="125">W148-X148</f>
        <v>16</v>
      </c>
      <c r="Z148" s="31"/>
    </row>
    <row r="149" spans="1:29" ht="12.5" customHeight="1" x14ac:dyDescent="0.25">
      <c r="A149" s="26">
        <v>12</v>
      </c>
      <c r="B149" s="30"/>
      <c r="C149" s="26"/>
      <c r="D149" s="26" t="s">
        <v>197</v>
      </c>
      <c r="E149" s="26" t="s">
        <v>198</v>
      </c>
      <c r="F149" s="26" t="s">
        <v>199</v>
      </c>
      <c r="G149" s="29">
        <v>0</v>
      </c>
      <c r="H149" s="29">
        <v>0</v>
      </c>
      <c r="I149" s="28">
        <v>0</v>
      </c>
      <c r="J149" s="28">
        <v>0</v>
      </c>
      <c r="K149" s="29">
        <v>11</v>
      </c>
      <c r="L149" s="29">
        <v>5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/>
      <c r="T149" s="29"/>
      <c r="U149" s="29">
        <v>0</v>
      </c>
      <c r="V149" s="29">
        <v>0</v>
      </c>
      <c r="W149" s="30">
        <f t="shared" si="103"/>
        <v>16</v>
      </c>
      <c r="X149" s="44">
        <v>0</v>
      </c>
      <c r="Y149" s="30">
        <f t="shared" si="104"/>
        <v>16</v>
      </c>
      <c r="Z149" s="31"/>
      <c r="AB149" s="33">
        <f>COUNTA(G149,I149,K149,M149,O149,S149,U149)</f>
        <v>6</v>
      </c>
      <c r="AC149" s="33">
        <f>COUNTA(H149,J149,L149,N149,P149,T149,V149)</f>
        <v>6</v>
      </c>
    </row>
    <row r="150" spans="1:29" ht="12.5" customHeight="1" x14ac:dyDescent="0.25">
      <c r="A150" s="26">
        <v>13</v>
      </c>
      <c r="B150" s="30"/>
      <c r="C150" s="26"/>
      <c r="D150" s="26" t="s">
        <v>298</v>
      </c>
      <c r="E150" s="26" t="s">
        <v>299</v>
      </c>
      <c r="F150" s="26" t="s">
        <v>300</v>
      </c>
      <c r="G150" s="29">
        <v>0</v>
      </c>
      <c r="H150" s="29">
        <v>0</v>
      </c>
      <c r="I150" s="28"/>
      <c r="J150" s="28"/>
      <c r="K150" s="29">
        <v>0</v>
      </c>
      <c r="L150" s="29">
        <v>0</v>
      </c>
      <c r="M150" s="29">
        <v>0</v>
      </c>
      <c r="N150" s="29">
        <v>0</v>
      </c>
      <c r="O150" s="29">
        <v>5</v>
      </c>
      <c r="P150" s="29">
        <v>9</v>
      </c>
      <c r="Q150" s="29">
        <v>0</v>
      </c>
      <c r="R150" s="29">
        <v>0</v>
      </c>
      <c r="S150" s="29"/>
      <c r="T150" s="29"/>
      <c r="U150" s="29">
        <v>0</v>
      </c>
      <c r="V150" s="29">
        <v>0</v>
      </c>
      <c r="W150" s="30">
        <f t="shared" ref="W150" si="126">SUM(G150:V150)</f>
        <v>14</v>
      </c>
      <c r="X150" s="44">
        <v>0</v>
      </c>
      <c r="Y150" s="30">
        <f t="shared" ref="Y150" si="127">W150-X150</f>
        <v>14</v>
      </c>
      <c r="Z150" s="31"/>
    </row>
    <row r="151" spans="1:29" ht="14.5" customHeight="1" x14ac:dyDescent="0.25">
      <c r="A151" s="26">
        <v>14</v>
      </c>
      <c r="B151" s="30"/>
      <c r="C151" s="26"/>
      <c r="D151" s="26" t="s">
        <v>200</v>
      </c>
      <c r="E151" s="26" t="s">
        <v>201</v>
      </c>
      <c r="F151" s="26" t="s">
        <v>202</v>
      </c>
      <c r="G151" s="29">
        <v>0</v>
      </c>
      <c r="H151" s="29">
        <v>0</v>
      </c>
      <c r="I151" s="28">
        <v>0</v>
      </c>
      <c r="J151" s="28">
        <v>0</v>
      </c>
      <c r="K151" s="29">
        <v>9</v>
      </c>
      <c r="L151" s="29">
        <v>5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/>
      <c r="T151" s="29"/>
      <c r="U151" s="29">
        <v>0</v>
      </c>
      <c r="V151" s="29">
        <v>0</v>
      </c>
      <c r="W151" s="30">
        <f t="shared" si="103"/>
        <v>14</v>
      </c>
      <c r="X151" s="44">
        <v>0</v>
      </c>
      <c r="Y151" s="30">
        <f t="shared" ref="Y151:Y152" si="128">W151-X151</f>
        <v>14</v>
      </c>
      <c r="Z151" s="31"/>
      <c r="AB151" s="33">
        <f>COUNTA(G151,I151,K151,M151,O151,S151,U151)</f>
        <v>6</v>
      </c>
      <c r="AC151" s="33">
        <f>COUNTA(H151,J151,L151,N151,P151,T151,V151)</f>
        <v>6</v>
      </c>
    </row>
    <row r="152" spans="1:29" ht="14" customHeight="1" x14ac:dyDescent="0.25">
      <c r="A152" s="26">
        <v>15</v>
      </c>
      <c r="B152" s="30"/>
      <c r="C152" s="26"/>
      <c r="D152" s="26" t="s">
        <v>301</v>
      </c>
      <c r="E152" s="26" t="s">
        <v>302</v>
      </c>
      <c r="F152" s="26" t="s">
        <v>303</v>
      </c>
      <c r="G152" s="29">
        <v>0</v>
      </c>
      <c r="H152" s="29">
        <v>0</v>
      </c>
      <c r="I152" s="28">
        <v>0</v>
      </c>
      <c r="J152" s="28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5</v>
      </c>
      <c r="P152" s="29">
        <v>7</v>
      </c>
      <c r="Q152" s="29">
        <v>0</v>
      </c>
      <c r="R152" s="29">
        <v>0</v>
      </c>
      <c r="S152" s="29"/>
      <c r="T152" s="29"/>
      <c r="U152" s="29">
        <v>0</v>
      </c>
      <c r="V152" s="29">
        <v>0</v>
      </c>
      <c r="W152" s="30">
        <f t="shared" si="103"/>
        <v>12</v>
      </c>
      <c r="X152" s="44">
        <v>0</v>
      </c>
      <c r="Y152" s="30">
        <f t="shared" si="128"/>
        <v>12</v>
      </c>
      <c r="Z152" s="31"/>
    </row>
    <row r="153" spans="1:29" ht="11" hidden="1" customHeight="1" x14ac:dyDescent="0.25">
      <c r="A153" s="26">
        <v>9</v>
      </c>
      <c r="B153" s="30"/>
      <c r="C153" s="26"/>
      <c r="D153" s="26" t="s">
        <v>68</v>
      </c>
      <c r="E153" s="26" t="s">
        <v>68</v>
      </c>
      <c r="F153" s="26" t="s">
        <v>68</v>
      </c>
      <c r="G153" s="29">
        <v>0</v>
      </c>
      <c r="H153" s="29">
        <v>0</v>
      </c>
      <c r="I153" s="28">
        <v>0</v>
      </c>
      <c r="J153" s="28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/>
      <c r="T153" s="29"/>
      <c r="U153" s="29">
        <v>0</v>
      </c>
      <c r="V153" s="29">
        <v>0</v>
      </c>
      <c r="W153" s="30">
        <f t="shared" si="103"/>
        <v>0</v>
      </c>
      <c r="X153" s="44">
        <v>0</v>
      </c>
      <c r="Y153" s="30">
        <f t="shared" si="104"/>
        <v>0</v>
      </c>
      <c r="Z153" s="31"/>
    </row>
    <row r="154" spans="1:29" ht="13.5" hidden="1" customHeight="1" x14ac:dyDescent="0.25">
      <c r="A154" s="26">
        <v>10</v>
      </c>
      <c r="B154" s="30"/>
      <c r="C154" s="26"/>
      <c r="D154" s="26" t="s">
        <v>68</v>
      </c>
      <c r="E154" s="26" t="s">
        <v>68</v>
      </c>
      <c r="F154" s="26" t="s">
        <v>68</v>
      </c>
      <c r="G154" s="29">
        <v>0</v>
      </c>
      <c r="H154" s="29">
        <v>0</v>
      </c>
      <c r="I154" s="28">
        <v>0</v>
      </c>
      <c r="J154" s="28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/>
      <c r="T154" s="29"/>
      <c r="U154" s="29">
        <v>0</v>
      </c>
      <c r="V154" s="29">
        <v>0</v>
      </c>
      <c r="W154" s="30">
        <f t="shared" si="103"/>
        <v>0</v>
      </c>
      <c r="X154" s="44">
        <v>0</v>
      </c>
      <c r="Y154" s="30">
        <f t="shared" ref="Y154" si="129">W154-X154</f>
        <v>0</v>
      </c>
      <c r="Z154" s="31"/>
    </row>
    <row r="155" spans="1:29" ht="10" hidden="1" customHeight="1" x14ac:dyDescent="0.25">
      <c r="A155" s="26">
        <v>11</v>
      </c>
      <c r="B155" s="30"/>
      <c r="C155" s="26"/>
      <c r="D155" s="26" t="s">
        <v>68</v>
      </c>
      <c r="E155" s="26" t="s">
        <v>68</v>
      </c>
      <c r="F155" s="26" t="s">
        <v>68</v>
      </c>
      <c r="G155" s="29">
        <v>0</v>
      </c>
      <c r="H155" s="29">
        <v>0</v>
      </c>
      <c r="I155" s="28">
        <v>0</v>
      </c>
      <c r="J155" s="28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/>
      <c r="T155" s="29"/>
      <c r="U155" s="29">
        <v>0</v>
      </c>
      <c r="V155" s="29">
        <v>0</v>
      </c>
      <c r="W155" s="30">
        <f t="shared" si="103"/>
        <v>0</v>
      </c>
      <c r="X155" s="44">
        <v>0</v>
      </c>
      <c r="Y155" s="30">
        <f t="shared" ref="Y155" si="130">W155-X155</f>
        <v>0</v>
      </c>
      <c r="Z155" s="31"/>
    </row>
    <row r="156" spans="1:29" ht="18" hidden="1" customHeight="1" x14ac:dyDescent="0.25">
      <c r="A156" s="26">
        <v>12</v>
      </c>
      <c r="B156" s="30"/>
      <c r="C156" s="26"/>
      <c r="D156" s="26" t="s">
        <v>68</v>
      </c>
      <c r="E156" s="26" t="s">
        <v>68</v>
      </c>
      <c r="F156" s="26" t="s">
        <v>68</v>
      </c>
      <c r="G156" s="29">
        <v>0</v>
      </c>
      <c r="H156" s="29">
        <v>0</v>
      </c>
      <c r="I156" s="28">
        <v>0</v>
      </c>
      <c r="J156" s="28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/>
      <c r="T156" s="29"/>
      <c r="U156" s="29">
        <v>0</v>
      </c>
      <c r="V156" s="29">
        <v>0</v>
      </c>
      <c r="W156" s="30">
        <f t="shared" si="103"/>
        <v>0</v>
      </c>
      <c r="X156" s="44">
        <v>0</v>
      </c>
      <c r="Y156" s="30">
        <f t="shared" si="104"/>
        <v>0</v>
      </c>
      <c r="Z156" s="31"/>
    </row>
    <row r="157" spans="1:29" ht="12.5" hidden="1" customHeight="1" x14ac:dyDescent="0.25">
      <c r="A157" s="26">
        <v>13</v>
      </c>
      <c r="B157" s="26"/>
      <c r="C157" s="27"/>
      <c r="D157" s="26" t="s">
        <v>68</v>
      </c>
      <c r="E157" s="26" t="s">
        <v>68</v>
      </c>
      <c r="F157" s="26" t="s">
        <v>68</v>
      </c>
      <c r="G157" s="29">
        <v>0</v>
      </c>
      <c r="H157" s="29">
        <v>0</v>
      </c>
      <c r="I157" s="28">
        <v>0</v>
      </c>
      <c r="J157" s="28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/>
      <c r="T157" s="29"/>
      <c r="U157" s="29">
        <v>0</v>
      </c>
      <c r="V157" s="29">
        <v>0</v>
      </c>
      <c r="W157" s="30">
        <f t="shared" si="103"/>
        <v>0</v>
      </c>
      <c r="X157" s="31">
        <v>0</v>
      </c>
      <c r="Y157" s="30">
        <f t="shared" si="104"/>
        <v>0</v>
      </c>
    </row>
    <row r="158" spans="1:29" ht="11" hidden="1" customHeight="1" x14ac:dyDescent="0.25">
      <c r="A158" s="26">
        <v>14</v>
      </c>
      <c r="B158" s="26"/>
      <c r="C158" s="27"/>
      <c r="D158" s="26" t="s">
        <v>68</v>
      </c>
      <c r="E158" s="26" t="s">
        <v>68</v>
      </c>
      <c r="F158" s="26" t="s">
        <v>68</v>
      </c>
      <c r="G158" s="29">
        <v>0</v>
      </c>
      <c r="H158" s="29">
        <v>0</v>
      </c>
      <c r="I158" s="28">
        <v>0</v>
      </c>
      <c r="J158" s="28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/>
      <c r="T158" s="29"/>
      <c r="U158" s="29">
        <v>0</v>
      </c>
      <c r="V158" s="29">
        <v>0</v>
      </c>
      <c r="W158" s="30">
        <f t="shared" si="103"/>
        <v>0</v>
      </c>
      <c r="X158" s="31">
        <v>0</v>
      </c>
      <c r="Y158" s="30">
        <f t="shared" ref="Y158" si="131">W158-X158</f>
        <v>0</v>
      </c>
    </row>
    <row r="159" spans="1:29" ht="15" hidden="1" customHeight="1" x14ac:dyDescent="0.25">
      <c r="A159" s="26">
        <v>15</v>
      </c>
      <c r="B159" s="26"/>
      <c r="C159" s="27"/>
      <c r="D159" s="26" t="s">
        <v>68</v>
      </c>
      <c r="E159" s="26" t="s">
        <v>68</v>
      </c>
      <c r="F159" s="26" t="s">
        <v>68</v>
      </c>
      <c r="G159" s="29">
        <v>0</v>
      </c>
      <c r="H159" s="29">
        <v>0</v>
      </c>
      <c r="I159" s="28">
        <v>0</v>
      </c>
      <c r="J159" s="28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/>
      <c r="T159" s="29"/>
      <c r="U159" s="29">
        <v>0</v>
      </c>
      <c r="V159" s="29">
        <v>0</v>
      </c>
      <c r="W159" s="30">
        <f t="shared" si="103"/>
        <v>0</v>
      </c>
      <c r="X159" s="31">
        <v>0</v>
      </c>
      <c r="Y159" s="30">
        <f t="shared" si="104"/>
        <v>0</v>
      </c>
    </row>
    <row r="160" spans="1:29" ht="16.5" hidden="1" customHeight="1" x14ac:dyDescent="0.25">
      <c r="A160" s="26">
        <v>16</v>
      </c>
      <c r="B160" s="26"/>
      <c r="C160" s="27"/>
      <c r="D160" s="26" t="s">
        <v>68</v>
      </c>
      <c r="E160" s="26" t="s">
        <v>68</v>
      </c>
      <c r="F160" s="26" t="s">
        <v>68</v>
      </c>
      <c r="G160" s="29">
        <v>0</v>
      </c>
      <c r="H160" s="29">
        <v>0</v>
      </c>
      <c r="I160" s="28">
        <v>0</v>
      </c>
      <c r="J160" s="28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/>
      <c r="T160" s="29"/>
      <c r="U160" s="29">
        <v>0</v>
      </c>
      <c r="V160" s="29">
        <v>0</v>
      </c>
      <c r="W160" s="30">
        <f t="shared" si="103"/>
        <v>0</v>
      </c>
      <c r="X160" s="31">
        <v>0</v>
      </c>
      <c r="Y160" s="30">
        <f t="shared" ref="Y160" si="132">W160-X160</f>
        <v>0</v>
      </c>
    </row>
    <row r="161" spans="1:26" ht="17.5" hidden="1" customHeight="1" x14ac:dyDescent="0.25">
      <c r="A161" s="26">
        <v>17</v>
      </c>
      <c r="B161" s="26"/>
      <c r="C161" s="27"/>
      <c r="D161" s="26" t="s">
        <v>68</v>
      </c>
      <c r="E161" s="26" t="s">
        <v>68</v>
      </c>
      <c r="F161" s="26" t="s">
        <v>68</v>
      </c>
      <c r="G161" s="29">
        <v>0</v>
      </c>
      <c r="H161" s="29">
        <v>0</v>
      </c>
      <c r="I161" s="28">
        <v>0</v>
      </c>
      <c r="J161" s="28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/>
      <c r="T161" s="29"/>
      <c r="U161" s="29">
        <v>0</v>
      </c>
      <c r="V161" s="29">
        <v>0</v>
      </c>
      <c r="W161" s="30">
        <f t="shared" si="103"/>
        <v>0</v>
      </c>
      <c r="X161" s="31">
        <v>0</v>
      </c>
      <c r="Y161" s="30">
        <f t="shared" si="104"/>
        <v>0</v>
      </c>
    </row>
    <row r="162" spans="1:26" ht="14" hidden="1" customHeight="1" x14ac:dyDescent="0.25">
      <c r="A162" s="26">
        <v>18</v>
      </c>
      <c r="B162" s="30"/>
      <c r="C162" s="26"/>
      <c r="D162" s="26" t="s">
        <v>68</v>
      </c>
      <c r="E162" s="26" t="s">
        <v>68</v>
      </c>
      <c r="F162" s="26" t="s">
        <v>68</v>
      </c>
      <c r="G162" s="29">
        <v>0</v>
      </c>
      <c r="H162" s="29">
        <v>0</v>
      </c>
      <c r="I162" s="28">
        <v>0</v>
      </c>
      <c r="J162" s="28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/>
      <c r="T162" s="29"/>
      <c r="U162" s="29">
        <v>0</v>
      </c>
      <c r="V162" s="29">
        <v>0</v>
      </c>
      <c r="W162" s="30">
        <f t="shared" si="103"/>
        <v>0</v>
      </c>
      <c r="X162" s="44">
        <v>0</v>
      </c>
      <c r="Y162" s="30">
        <f t="shared" si="104"/>
        <v>0</v>
      </c>
      <c r="Z162" s="31"/>
    </row>
    <row r="163" spans="1:26" ht="11" hidden="1" customHeight="1" x14ac:dyDescent="0.25">
      <c r="A163" s="26">
        <v>19</v>
      </c>
      <c r="B163" s="30"/>
      <c r="C163" s="26"/>
      <c r="D163" s="26" t="s">
        <v>68</v>
      </c>
      <c r="E163" s="26" t="s">
        <v>68</v>
      </c>
      <c r="F163" s="26" t="s">
        <v>68</v>
      </c>
      <c r="G163" s="29">
        <v>0</v>
      </c>
      <c r="H163" s="29">
        <v>0</v>
      </c>
      <c r="I163" s="28">
        <v>0</v>
      </c>
      <c r="J163" s="28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/>
      <c r="T163" s="29"/>
      <c r="U163" s="29">
        <v>0</v>
      </c>
      <c r="V163" s="29">
        <v>0</v>
      </c>
      <c r="W163" s="30">
        <f t="shared" si="103"/>
        <v>0</v>
      </c>
      <c r="X163" s="44">
        <v>0</v>
      </c>
      <c r="Y163" s="30">
        <f t="shared" ref="Y163" si="133">W163-X163</f>
        <v>0</v>
      </c>
      <c r="Z163" s="31"/>
    </row>
    <row r="164" spans="1:26" ht="11" hidden="1" customHeight="1" x14ac:dyDescent="0.25">
      <c r="A164" s="26">
        <v>20</v>
      </c>
      <c r="B164" s="30"/>
      <c r="C164" s="26"/>
      <c r="D164" s="26" t="s">
        <v>68</v>
      </c>
      <c r="E164" s="26" t="s">
        <v>68</v>
      </c>
      <c r="F164" s="26" t="s">
        <v>68</v>
      </c>
      <c r="G164" s="29">
        <v>0</v>
      </c>
      <c r="H164" s="29">
        <v>0</v>
      </c>
      <c r="I164" s="28">
        <v>0</v>
      </c>
      <c r="J164" s="28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/>
      <c r="T164" s="29"/>
      <c r="U164" s="29">
        <v>0</v>
      </c>
      <c r="V164" s="29">
        <v>0</v>
      </c>
      <c r="W164" s="30">
        <f t="shared" si="103"/>
        <v>0</v>
      </c>
      <c r="X164" s="44">
        <v>0</v>
      </c>
      <c r="Y164" s="30">
        <f t="shared" ref="Y164" si="134">W164-X164</f>
        <v>0</v>
      </c>
      <c r="Z164" s="31"/>
    </row>
    <row r="165" spans="1:26" ht="12.5" hidden="1" customHeight="1" x14ac:dyDescent="0.25">
      <c r="A165" s="26">
        <v>21</v>
      </c>
      <c r="B165" s="30"/>
      <c r="C165" s="26"/>
      <c r="D165" s="26" t="s">
        <v>68</v>
      </c>
      <c r="E165" s="26" t="s">
        <v>68</v>
      </c>
      <c r="F165" s="26" t="s">
        <v>68</v>
      </c>
      <c r="G165" s="29">
        <v>0</v>
      </c>
      <c r="H165" s="29">
        <v>0</v>
      </c>
      <c r="I165" s="28">
        <v>0</v>
      </c>
      <c r="J165" s="28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/>
      <c r="T165" s="29"/>
      <c r="U165" s="29">
        <v>0</v>
      </c>
      <c r="V165" s="29">
        <v>0</v>
      </c>
      <c r="W165" s="30">
        <f t="shared" si="103"/>
        <v>0</v>
      </c>
      <c r="X165" s="44">
        <v>0</v>
      </c>
      <c r="Y165" s="30">
        <f t="shared" si="104"/>
        <v>0</v>
      </c>
      <c r="Z165" s="31"/>
    </row>
    <row r="166" spans="1:26" ht="10" hidden="1" customHeight="1" x14ac:dyDescent="0.25">
      <c r="A166" s="26">
        <v>22</v>
      </c>
      <c r="B166" s="30"/>
      <c r="C166" s="26"/>
      <c r="D166" s="26" t="s">
        <v>68</v>
      </c>
      <c r="E166" s="26" t="s">
        <v>68</v>
      </c>
      <c r="F166" s="26" t="s">
        <v>68</v>
      </c>
      <c r="G166" s="29">
        <v>0</v>
      </c>
      <c r="H166" s="29">
        <v>0</v>
      </c>
      <c r="I166" s="28">
        <v>0</v>
      </c>
      <c r="J166" s="28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/>
      <c r="T166" s="29"/>
      <c r="U166" s="29">
        <v>0</v>
      </c>
      <c r="V166" s="29">
        <v>0</v>
      </c>
      <c r="W166" s="30">
        <f t="shared" si="103"/>
        <v>0</v>
      </c>
      <c r="X166" s="44">
        <v>0</v>
      </c>
      <c r="Y166" s="30">
        <f t="shared" si="104"/>
        <v>0</v>
      </c>
      <c r="Z166" s="31"/>
    </row>
    <row r="167" spans="1:26" ht="12.5" hidden="1" customHeight="1" x14ac:dyDescent="0.25">
      <c r="A167" s="26">
        <v>23</v>
      </c>
      <c r="B167" s="30"/>
      <c r="C167" s="26"/>
      <c r="D167" s="26" t="s">
        <v>68</v>
      </c>
      <c r="E167" s="26" t="s">
        <v>68</v>
      </c>
      <c r="F167" s="26" t="s">
        <v>68</v>
      </c>
      <c r="G167" s="29">
        <v>0</v>
      </c>
      <c r="H167" s="29">
        <v>0</v>
      </c>
      <c r="I167" s="28">
        <v>0</v>
      </c>
      <c r="J167" s="28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/>
      <c r="T167" s="29"/>
      <c r="U167" s="29">
        <v>0</v>
      </c>
      <c r="V167" s="29">
        <v>0</v>
      </c>
      <c r="W167" s="30">
        <f t="shared" si="103"/>
        <v>0</v>
      </c>
      <c r="X167" s="44">
        <v>0</v>
      </c>
      <c r="Y167" s="30">
        <f t="shared" ref="Y167" si="135">W167-X167</f>
        <v>0</v>
      </c>
      <c r="Z167" s="31"/>
    </row>
    <row r="168" spans="1:26" ht="9.5" hidden="1" customHeight="1" x14ac:dyDescent="0.25">
      <c r="A168" s="26">
        <v>24</v>
      </c>
      <c r="B168" s="30"/>
      <c r="C168" s="26"/>
      <c r="D168" s="26" t="s">
        <v>68</v>
      </c>
      <c r="E168" s="26" t="s">
        <v>68</v>
      </c>
      <c r="F168" s="26" t="s">
        <v>68</v>
      </c>
      <c r="G168" s="29">
        <v>0</v>
      </c>
      <c r="H168" s="29">
        <v>0</v>
      </c>
      <c r="I168" s="28">
        <v>0</v>
      </c>
      <c r="J168" s="28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/>
      <c r="T168" s="29"/>
      <c r="U168" s="29">
        <v>0</v>
      </c>
      <c r="V168" s="29">
        <v>0</v>
      </c>
      <c r="W168" s="30">
        <f t="shared" si="103"/>
        <v>0</v>
      </c>
      <c r="X168" s="44">
        <v>0</v>
      </c>
      <c r="Y168" s="30">
        <f t="shared" si="104"/>
        <v>0</v>
      </c>
      <c r="Z168" s="31"/>
    </row>
    <row r="169" spans="1:26" ht="17.5" hidden="1" customHeight="1" x14ac:dyDescent="0.25">
      <c r="A169" s="26">
        <v>25</v>
      </c>
      <c r="B169" s="30"/>
      <c r="C169" s="26"/>
      <c r="D169" s="26" t="s">
        <v>68</v>
      </c>
      <c r="E169" s="26" t="s">
        <v>68</v>
      </c>
      <c r="F169" s="26" t="s">
        <v>68</v>
      </c>
      <c r="G169" s="29">
        <v>0</v>
      </c>
      <c r="H169" s="29">
        <v>0</v>
      </c>
      <c r="I169" s="28">
        <v>0</v>
      </c>
      <c r="J169" s="28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/>
      <c r="T169" s="29"/>
      <c r="U169" s="29">
        <v>0</v>
      </c>
      <c r="V169" s="29">
        <v>0</v>
      </c>
      <c r="W169" s="30">
        <f t="shared" si="103"/>
        <v>0</v>
      </c>
      <c r="X169" s="44">
        <v>0</v>
      </c>
      <c r="Y169" s="30">
        <f t="shared" ref="Y169" si="136">W169-X169</f>
        <v>0</v>
      </c>
      <c r="Z169" s="31"/>
    </row>
    <row r="170" spans="1:26" ht="9.5" hidden="1" customHeight="1" x14ac:dyDescent="0.25">
      <c r="A170" s="26">
        <v>26</v>
      </c>
      <c r="B170" s="30"/>
      <c r="C170" s="26"/>
      <c r="D170" s="26" t="s">
        <v>68</v>
      </c>
      <c r="E170" s="26" t="s">
        <v>68</v>
      </c>
      <c r="F170" s="26" t="s">
        <v>68</v>
      </c>
      <c r="G170" s="29">
        <v>0</v>
      </c>
      <c r="H170" s="29">
        <v>0</v>
      </c>
      <c r="I170" s="28">
        <v>0</v>
      </c>
      <c r="J170" s="28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/>
      <c r="T170" s="29"/>
      <c r="U170" s="29">
        <v>0</v>
      </c>
      <c r="V170" s="29">
        <v>0</v>
      </c>
      <c r="W170" s="30">
        <f t="shared" si="103"/>
        <v>0</v>
      </c>
      <c r="X170" s="44">
        <v>0</v>
      </c>
      <c r="Y170" s="30">
        <f t="shared" ref="Y170" si="137">W170-X170</f>
        <v>0</v>
      </c>
      <c r="Z170" s="31"/>
    </row>
    <row r="171" spans="1:26" ht="8.5" hidden="1" customHeight="1" x14ac:dyDescent="0.25">
      <c r="A171" s="26">
        <v>27</v>
      </c>
      <c r="B171" s="30"/>
      <c r="C171" s="26"/>
      <c r="D171" s="26" t="s">
        <v>68</v>
      </c>
      <c r="E171" s="26" t="s">
        <v>68</v>
      </c>
      <c r="F171" s="26" t="s">
        <v>68</v>
      </c>
      <c r="G171" s="29">
        <v>0</v>
      </c>
      <c r="H171" s="29">
        <v>0</v>
      </c>
      <c r="I171" s="28">
        <v>0</v>
      </c>
      <c r="J171" s="28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/>
      <c r="T171" s="29"/>
      <c r="U171" s="29">
        <v>0</v>
      </c>
      <c r="V171" s="29">
        <v>0</v>
      </c>
      <c r="W171" s="30">
        <f t="shared" si="103"/>
        <v>0</v>
      </c>
      <c r="X171" s="44">
        <v>0</v>
      </c>
      <c r="Y171" s="30">
        <f t="shared" si="104"/>
        <v>0</v>
      </c>
      <c r="Z171" s="31"/>
    </row>
    <row r="172" spans="1:26" ht="6" hidden="1" customHeight="1" x14ac:dyDescent="0.25">
      <c r="A172" s="26">
        <v>28</v>
      </c>
      <c r="B172" s="30"/>
      <c r="C172" s="26"/>
      <c r="D172" s="26" t="s">
        <v>68</v>
      </c>
      <c r="E172" s="26" t="s">
        <v>68</v>
      </c>
      <c r="F172" s="26" t="s">
        <v>68</v>
      </c>
      <c r="G172" s="29">
        <v>0</v>
      </c>
      <c r="H172" s="29">
        <v>0</v>
      </c>
      <c r="I172" s="28">
        <v>0</v>
      </c>
      <c r="J172" s="28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/>
      <c r="T172" s="29"/>
      <c r="U172" s="29">
        <v>0</v>
      </c>
      <c r="V172" s="29">
        <v>0</v>
      </c>
      <c r="W172" s="30">
        <f t="shared" si="103"/>
        <v>0</v>
      </c>
      <c r="X172" s="44">
        <v>0</v>
      </c>
      <c r="Y172" s="30">
        <f t="shared" si="104"/>
        <v>0</v>
      </c>
      <c r="Z172" s="31"/>
    </row>
    <row r="173" spans="1:26" ht="3.5" hidden="1" customHeight="1" x14ac:dyDescent="0.25">
      <c r="A173" s="26">
        <v>29</v>
      </c>
      <c r="B173" s="30"/>
      <c r="C173" s="26"/>
      <c r="D173" s="26" t="s">
        <v>68</v>
      </c>
      <c r="E173" s="26" t="s">
        <v>68</v>
      </c>
      <c r="F173" s="26" t="s">
        <v>68</v>
      </c>
      <c r="G173" s="29">
        <v>0</v>
      </c>
      <c r="H173" s="29">
        <v>0</v>
      </c>
      <c r="I173" s="28">
        <v>0</v>
      </c>
      <c r="J173" s="28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/>
      <c r="T173" s="29"/>
      <c r="U173" s="29">
        <v>0</v>
      </c>
      <c r="V173" s="29">
        <v>0</v>
      </c>
      <c r="W173" s="30">
        <f t="shared" si="103"/>
        <v>0</v>
      </c>
      <c r="X173" s="44">
        <v>0</v>
      </c>
      <c r="Y173" s="30">
        <f t="shared" si="104"/>
        <v>0</v>
      </c>
      <c r="Z173" s="31"/>
    </row>
    <row r="174" spans="1:26" ht="16" customHeight="1" x14ac:dyDescent="0.25">
      <c r="C174" s="74" t="s">
        <v>54</v>
      </c>
      <c r="F174" s="35" t="s">
        <v>68</v>
      </c>
    </row>
    <row r="175" spans="1:26" ht="16" customHeight="1" x14ac:dyDescent="0.25">
      <c r="C175" s="74" t="s">
        <v>55</v>
      </c>
    </row>
    <row r="176" spans="1:26" ht="16" customHeight="1" x14ac:dyDescent="0.25">
      <c r="C176" s="74" t="s">
        <v>56</v>
      </c>
    </row>
    <row r="177" spans="3:3" ht="16" customHeight="1" x14ac:dyDescent="0.25">
      <c r="C177" s="74" t="s">
        <v>57</v>
      </c>
    </row>
    <row r="178" spans="3:3" ht="16" customHeight="1" x14ac:dyDescent="0.25">
      <c r="C178" s="74" t="s">
        <v>58</v>
      </c>
    </row>
    <row r="179" spans="3:3" ht="16" customHeight="1" x14ac:dyDescent="0.25">
      <c r="C179" s="74" t="s">
        <v>59</v>
      </c>
    </row>
    <row r="180" spans="3:3" ht="16" customHeight="1" x14ac:dyDescent="0.25">
      <c r="C180" s="74" t="s">
        <v>60</v>
      </c>
    </row>
    <row r="181" spans="3:3" ht="16" customHeight="1" x14ac:dyDescent="0.25">
      <c r="C181" s="74" t="s">
        <v>61</v>
      </c>
    </row>
    <row r="182" spans="3:3" ht="16" customHeight="1" x14ac:dyDescent="0.25">
      <c r="C182" s="74" t="s">
        <v>62</v>
      </c>
    </row>
    <row r="183" spans="3:3" ht="16" customHeight="1" x14ac:dyDescent="0.25">
      <c r="C183" s="74" t="s">
        <v>63</v>
      </c>
    </row>
    <row r="184" spans="3:3" ht="16" customHeight="1" x14ac:dyDescent="0.25">
      <c r="C184" s="74" t="s">
        <v>53</v>
      </c>
    </row>
  </sheetData>
  <sheetProtection formatCells="0" formatColumns="0" formatRows="0" insertColumns="0" insertRows="0" insertHyperlinks="0" deleteColumns="0" deleteRows="0" sort="0" autoFilter="0" pivotTables="0"/>
  <sortState ref="C242:Y317">
    <sortCondition descending="1" ref="Y242:Y317"/>
    <sortCondition ref="D242:D317"/>
  </sortState>
  <mergeCells count="6">
    <mergeCell ref="A73:B73"/>
    <mergeCell ref="A128:B128"/>
    <mergeCell ref="A25:B25"/>
    <mergeCell ref="A4:B4"/>
    <mergeCell ref="A11:B11"/>
    <mergeCell ref="A15:B15"/>
  </mergeCells>
  <phoneticPr fontId="1" type="noConversion"/>
  <conditionalFormatting sqref="G6:V8 G129:V129 G49:V51 G37:V37 G53:V57 G61:V62 G64:V71 G78:V79 G80:P124 Q80:V125 G20:V23 G142:V173">
    <cfRule type="cellIs" dxfId="48" priority="184" operator="equal">
      <formula>0</formula>
    </cfRule>
  </conditionalFormatting>
  <conditionalFormatting sqref="G12:P13 R12:V13">
    <cfRule type="cellIs" dxfId="47" priority="182" operator="equal">
      <formula>0</formula>
    </cfRule>
  </conditionalFormatting>
  <conditionalFormatting sqref="Q12:Q13">
    <cfRule type="cellIs" dxfId="46" priority="180" operator="equal">
      <formula>0</formula>
    </cfRule>
  </conditionalFormatting>
  <conditionalFormatting sqref="G125:P125">
    <cfRule type="cellIs" dxfId="45" priority="155" operator="equal">
      <formula>0</formula>
    </cfRule>
  </conditionalFormatting>
  <conditionalFormatting sqref="G131:P132 G134:P135 G137:P137 R131:V132 R134:V135 R137:V137">
    <cfRule type="cellIs" dxfId="44" priority="153" operator="equal">
      <formula>0</formula>
    </cfRule>
  </conditionalFormatting>
  <conditionalFormatting sqref="Q131:Q132 Q134:Q135 Q137">
    <cfRule type="cellIs" dxfId="43" priority="152" operator="equal">
      <formula>0</formula>
    </cfRule>
  </conditionalFormatting>
  <conditionalFormatting sqref="G130:P130 G133:P133 G136:P136 R130:V130 R133:V133 R136:V136">
    <cfRule type="cellIs" dxfId="42" priority="151" operator="equal">
      <formula>0</formula>
    </cfRule>
  </conditionalFormatting>
  <conditionalFormatting sqref="Q130 Q133 Q136">
    <cfRule type="cellIs" dxfId="41" priority="150" operator="equal">
      <formula>0</formula>
    </cfRule>
  </conditionalFormatting>
  <conditionalFormatting sqref="R38:V40 G38:P40">
    <cfRule type="cellIs" dxfId="40" priority="127" operator="equal">
      <formula>0</formula>
    </cfRule>
  </conditionalFormatting>
  <conditionalFormatting sqref="Q38:Q40">
    <cfRule type="cellIs" dxfId="39" priority="126" operator="equal">
      <formula>0</formula>
    </cfRule>
  </conditionalFormatting>
  <conditionalFormatting sqref="R19:V19 G19:P19">
    <cfRule type="cellIs" dxfId="38" priority="108" operator="equal">
      <formula>0</formula>
    </cfRule>
  </conditionalFormatting>
  <conditionalFormatting sqref="Q19">
    <cfRule type="cellIs" dxfId="37" priority="107" operator="equal">
      <formula>0</formula>
    </cfRule>
  </conditionalFormatting>
  <conditionalFormatting sqref="G33:P36 R33:V36">
    <cfRule type="cellIs" dxfId="36" priority="106" operator="equal">
      <formula>0</formula>
    </cfRule>
  </conditionalFormatting>
  <conditionalFormatting sqref="Q33:Q36">
    <cfRule type="cellIs" dxfId="35" priority="105" operator="equal">
      <formula>0</formula>
    </cfRule>
  </conditionalFormatting>
  <conditionalFormatting sqref="G26:P26 R26:V26 R29:V29 G29:P29">
    <cfRule type="cellIs" dxfId="34" priority="102" operator="equal">
      <formula>0</formula>
    </cfRule>
  </conditionalFormatting>
  <conditionalFormatting sqref="Q26 Q29">
    <cfRule type="cellIs" dxfId="33" priority="101" operator="equal">
      <formula>0</formula>
    </cfRule>
  </conditionalFormatting>
  <conditionalFormatting sqref="G45:V45">
    <cfRule type="cellIs" dxfId="32" priority="100" operator="equal">
      <formula>0</formula>
    </cfRule>
  </conditionalFormatting>
  <conditionalFormatting sqref="G126:V126">
    <cfRule type="cellIs" dxfId="31" priority="84" operator="equal">
      <formula>0</formula>
    </cfRule>
  </conditionalFormatting>
  <conditionalFormatting sqref="G16:V16">
    <cfRule type="cellIs" dxfId="30" priority="78" operator="equal">
      <formula>0</formula>
    </cfRule>
  </conditionalFormatting>
  <conditionalFormatting sqref="G46:V46">
    <cfRule type="cellIs" dxfId="29" priority="72" operator="equal">
      <formula>0</formula>
    </cfRule>
  </conditionalFormatting>
  <conditionalFormatting sqref="G58:V58">
    <cfRule type="cellIs" dxfId="28" priority="71" operator="equal">
      <formula>0</formula>
    </cfRule>
  </conditionalFormatting>
  <conditionalFormatting sqref="Q30:Q32">
    <cfRule type="cellIs" dxfId="27" priority="41" operator="equal">
      <formula>0</formula>
    </cfRule>
  </conditionalFormatting>
  <conditionalFormatting sqref="G47:P48 R47:V48">
    <cfRule type="cellIs" dxfId="26" priority="46" operator="equal">
      <formula>0</formula>
    </cfRule>
  </conditionalFormatting>
  <conditionalFormatting sqref="G52:V52">
    <cfRule type="cellIs" dxfId="25" priority="40" operator="equal">
      <formula>0</formula>
    </cfRule>
  </conditionalFormatting>
  <conditionalFormatting sqref="Q47:Q48">
    <cfRule type="cellIs" dxfId="24" priority="45" operator="equal">
      <formula>0</formula>
    </cfRule>
  </conditionalFormatting>
  <conditionalFormatting sqref="G30:P32 R30:V32">
    <cfRule type="cellIs" dxfId="23" priority="42" operator="equal">
      <formula>0</formula>
    </cfRule>
  </conditionalFormatting>
  <conditionalFormatting sqref="G18:V18">
    <cfRule type="cellIs" dxfId="22" priority="28" operator="equal">
      <formula>0</formula>
    </cfRule>
  </conditionalFormatting>
  <conditionalFormatting sqref="G41:V42">
    <cfRule type="cellIs" dxfId="21" priority="27" operator="equal">
      <formula>0</formula>
    </cfRule>
  </conditionalFormatting>
  <conditionalFormatting sqref="G43:V44">
    <cfRule type="cellIs" dxfId="20" priority="26" operator="equal">
      <formula>0</formula>
    </cfRule>
  </conditionalFormatting>
  <conditionalFormatting sqref="G63:V63">
    <cfRule type="cellIs" dxfId="19" priority="25" operator="equal">
      <formula>0</formula>
    </cfRule>
  </conditionalFormatting>
  <conditionalFormatting sqref="G59:V60">
    <cfRule type="cellIs" dxfId="18" priority="24" operator="equal">
      <formula>0</formula>
    </cfRule>
  </conditionalFormatting>
  <conditionalFormatting sqref="G9:V9">
    <cfRule type="cellIs" dxfId="17" priority="21" operator="equal">
      <formula>0</formula>
    </cfRule>
  </conditionalFormatting>
  <conditionalFormatting sqref="G5:V5">
    <cfRule type="cellIs" dxfId="16" priority="20" operator="equal">
      <formula>0</formula>
    </cfRule>
  </conditionalFormatting>
  <conditionalFormatting sqref="G75:H75 R75:V75 K75:P75">
    <cfRule type="cellIs" dxfId="15" priority="16" operator="equal">
      <formula>0</formula>
    </cfRule>
  </conditionalFormatting>
  <conditionalFormatting sqref="Q75">
    <cfRule type="cellIs" dxfId="14" priority="15" operator="equal">
      <formula>0</formula>
    </cfRule>
  </conditionalFormatting>
  <conditionalFormatting sqref="I75:J75">
    <cfRule type="cellIs" dxfId="13" priority="14" operator="equal">
      <formula>0</formula>
    </cfRule>
  </conditionalFormatting>
  <conditionalFormatting sqref="G76:V76">
    <cfRule type="cellIs" dxfId="12" priority="13" operator="equal">
      <formula>0</formula>
    </cfRule>
  </conditionalFormatting>
  <conditionalFormatting sqref="G17:V17">
    <cfRule type="cellIs" dxfId="11" priority="12" operator="equal">
      <formula>0</formula>
    </cfRule>
  </conditionalFormatting>
  <conditionalFormatting sqref="G27:P28 R27:V28">
    <cfRule type="cellIs" dxfId="10" priority="11" operator="equal">
      <formula>0</formula>
    </cfRule>
  </conditionalFormatting>
  <conditionalFormatting sqref="Q27:Q28">
    <cfRule type="cellIs" dxfId="9" priority="10" operator="equal">
      <formula>0</formula>
    </cfRule>
  </conditionalFormatting>
  <conditionalFormatting sqref="G74:V74">
    <cfRule type="cellIs" dxfId="8" priority="9" operator="equal">
      <formula>0</formula>
    </cfRule>
  </conditionalFormatting>
  <conditionalFormatting sqref="K77:P77 R77:V77 G77:H77">
    <cfRule type="cellIs" dxfId="7" priority="8" operator="equal">
      <formula>0</formula>
    </cfRule>
  </conditionalFormatting>
  <conditionalFormatting sqref="Q77">
    <cfRule type="cellIs" dxfId="6" priority="7" operator="equal">
      <formula>0</formula>
    </cfRule>
  </conditionalFormatting>
  <conditionalFormatting sqref="I77:J77">
    <cfRule type="cellIs" dxfId="5" priority="6" operator="equal">
      <formula>0</formula>
    </cfRule>
  </conditionalFormatting>
  <conditionalFormatting sqref="G139:H139 K139:P139 R139:V139">
    <cfRule type="cellIs" dxfId="4" priority="5" operator="equal">
      <formula>0</formula>
    </cfRule>
  </conditionalFormatting>
  <conditionalFormatting sqref="Q139">
    <cfRule type="cellIs" dxfId="3" priority="4" operator="equal">
      <formula>0</formula>
    </cfRule>
  </conditionalFormatting>
  <conditionalFormatting sqref="I139:J139">
    <cfRule type="cellIs" dxfId="2" priority="3" operator="equal">
      <formula>0</formula>
    </cfRule>
  </conditionalFormatting>
  <conditionalFormatting sqref="G140:V141">
    <cfRule type="cellIs" dxfId="1" priority="2" operator="equal">
      <formula>0</formula>
    </cfRule>
  </conditionalFormatting>
  <conditionalFormatting sqref="G138:V138">
    <cfRule type="cellIs" dxfId="0" priority="1" operator="equal">
      <formula>0</formula>
    </cfRule>
  </conditionalFormatting>
  <pageMargins left="0.39370078740157483" right="0.47244094488188981" top="0.47244094488188981" bottom="0.19685039370078741" header="0" footer="0.35433070866141736"/>
  <pageSetup paperSize="9" fitToHeight="4" orientation="landscape" horizontalDpi="300" verticalDpi="300" r:id="rId1"/>
  <headerFooter alignWithMargins="0">
    <oddFooter>&amp;R&amp;P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>
      <selection activeCell="F8" sqref="F8"/>
    </sheetView>
  </sheetViews>
  <sheetFormatPr defaultColWidth="8.81640625" defaultRowHeight="13" x14ac:dyDescent="0.3"/>
  <cols>
    <col min="1" max="1" width="71.453125" bestFit="1" customWidth="1"/>
    <col min="2" max="3" width="8.81640625" style="15"/>
    <col min="4" max="4" width="8.81640625" style="14"/>
    <col min="5" max="5" width="8.81640625" style="15"/>
  </cols>
  <sheetData>
    <row r="1" spans="1:6" s="1" customFormat="1" ht="13.5" thickBot="1" x14ac:dyDescent="0.35">
      <c r="A1" s="2" t="s">
        <v>21</v>
      </c>
      <c r="B1" s="8">
        <v>1.1499999999999999</v>
      </c>
      <c r="C1" s="8">
        <v>31</v>
      </c>
      <c r="D1" s="17">
        <f t="shared" ref="D1:D21" si="0">B1*C1</f>
        <v>35.65</v>
      </c>
      <c r="E1" s="22" t="s">
        <v>2</v>
      </c>
    </row>
    <row r="2" spans="1:6" x14ac:dyDescent="0.3">
      <c r="A2" s="3" t="s">
        <v>25</v>
      </c>
      <c r="B2" s="9">
        <v>1.1499999999999999</v>
      </c>
      <c r="C2" s="12">
        <v>26</v>
      </c>
      <c r="D2" s="18">
        <f t="shared" si="0"/>
        <v>29.9</v>
      </c>
      <c r="E2" s="21" t="s">
        <v>2</v>
      </c>
      <c r="F2">
        <v>20</v>
      </c>
    </row>
    <row r="3" spans="1:6" x14ac:dyDescent="0.3">
      <c r="A3" s="4" t="s">
        <v>27</v>
      </c>
      <c r="B3" s="10">
        <v>1.1499999999999999</v>
      </c>
      <c r="C3" s="11">
        <v>38</v>
      </c>
      <c r="D3" s="19">
        <f t="shared" si="0"/>
        <v>43.699999999999996</v>
      </c>
      <c r="E3" s="23" t="s">
        <v>3</v>
      </c>
      <c r="F3">
        <v>18</v>
      </c>
    </row>
    <row r="4" spans="1:6" x14ac:dyDescent="0.3">
      <c r="A4" s="4" t="s">
        <v>22</v>
      </c>
      <c r="B4" s="10">
        <v>1</v>
      </c>
      <c r="C4" s="10">
        <v>58</v>
      </c>
      <c r="D4" s="19">
        <f t="shared" si="0"/>
        <v>58</v>
      </c>
      <c r="E4" s="23" t="s">
        <v>4</v>
      </c>
      <c r="F4">
        <v>16</v>
      </c>
    </row>
    <row r="5" spans="1:6" x14ac:dyDescent="0.3">
      <c r="A5" s="4" t="s">
        <v>43</v>
      </c>
      <c r="B5" s="10">
        <v>1</v>
      </c>
      <c r="C5" s="10">
        <v>76</v>
      </c>
      <c r="D5" s="19">
        <f t="shared" si="0"/>
        <v>76</v>
      </c>
      <c r="E5" s="23" t="s">
        <v>5</v>
      </c>
      <c r="F5">
        <v>14</v>
      </c>
    </row>
    <row r="6" spans="1:6" x14ac:dyDescent="0.3">
      <c r="A6" s="4" t="s">
        <v>40</v>
      </c>
      <c r="B6" s="10">
        <v>1.1499999999999999</v>
      </c>
      <c r="C6" s="10">
        <v>73</v>
      </c>
      <c r="D6" s="19">
        <f t="shared" si="0"/>
        <v>83.949999999999989</v>
      </c>
      <c r="E6" s="23" t="s">
        <v>6</v>
      </c>
      <c r="F6">
        <v>12</v>
      </c>
    </row>
    <row r="7" spans="1:6" s="1" customFormat="1" x14ac:dyDescent="0.3">
      <c r="A7" s="4" t="s">
        <v>28</v>
      </c>
      <c r="B7" s="11">
        <v>1</v>
      </c>
      <c r="C7" s="10">
        <v>137</v>
      </c>
      <c r="D7" s="19">
        <f t="shared" si="0"/>
        <v>137</v>
      </c>
      <c r="E7" s="23" t="s">
        <v>7</v>
      </c>
      <c r="F7" s="1">
        <v>10</v>
      </c>
    </row>
    <row r="8" spans="1:6" x14ac:dyDescent="0.3">
      <c r="A8" s="5" t="s">
        <v>26</v>
      </c>
      <c r="B8" s="10">
        <v>1</v>
      </c>
      <c r="C8" s="10">
        <v>196</v>
      </c>
      <c r="D8" s="19">
        <f t="shared" si="0"/>
        <v>196</v>
      </c>
      <c r="E8" s="23" t="s">
        <v>8</v>
      </c>
      <c r="F8">
        <v>8</v>
      </c>
    </row>
    <row r="9" spans="1:6" x14ac:dyDescent="0.3">
      <c r="A9" s="5" t="s">
        <v>41</v>
      </c>
      <c r="B9" s="11">
        <v>1</v>
      </c>
      <c r="C9" s="11">
        <v>479</v>
      </c>
      <c r="D9" s="19">
        <f t="shared" si="0"/>
        <v>479</v>
      </c>
      <c r="E9" s="23" t="s">
        <v>9</v>
      </c>
      <c r="F9">
        <v>6</v>
      </c>
    </row>
    <row r="10" spans="1:6" x14ac:dyDescent="0.3">
      <c r="A10" s="4" t="s">
        <v>23</v>
      </c>
      <c r="B10" s="10">
        <v>1</v>
      </c>
      <c r="C10" s="10">
        <v>690</v>
      </c>
      <c r="D10" s="19">
        <f t="shared" si="0"/>
        <v>690</v>
      </c>
      <c r="E10" s="23" t="s">
        <v>10</v>
      </c>
      <c r="F10">
        <v>5</v>
      </c>
    </row>
    <row r="11" spans="1:6" ht="13.5" thickBot="1" x14ac:dyDescent="0.35">
      <c r="A11" s="6" t="s">
        <v>24</v>
      </c>
      <c r="B11" s="13">
        <v>1</v>
      </c>
      <c r="C11" s="13">
        <v>690</v>
      </c>
      <c r="D11" s="20">
        <f t="shared" si="0"/>
        <v>690</v>
      </c>
      <c r="E11" s="24" t="s">
        <v>11</v>
      </c>
      <c r="F11">
        <v>4</v>
      </c>
    </row>
    <row r="12" spans="1:6" x14ac:dyDescent="0.3">
      <c r="A12" s="7" t="s">
        <v>42</v>
      </c>
      <c r="B12" s="12">
        <v>1</v>
      </c>
      <c r="C12" s="9">
        <v>34</v>
      </c>
      <c r="D12" s="18">
        <f t="shared" si="0"/>
        <v>34</v>
      </c>
      <c r="E12" s="21" t="s">
        <v>2</v>
      </c>
      <c r="F12">
        <v>20</v>
      </c>
    </row>
    <row r="13" spans="1:6" x14ac:dyDescent="0.3">
      <c r="A13" s="4" t="s">
        <v>37</v>
      </c>
      <c r="B13" s="10">
        <v>1.1499999999999999</v>
      </c>
      <c r="C13" s="10">
        <v>32</v>
      </c>
      <c r="D13" s="19">
        <f t="shared" si="0"/>
        <v>36.799999999999997</v>
      </c>
      <c r="E13" s="23" t="s">
        <v>3</v>
      </c>
      <c r="F13">
        <v>18</v>
      </c>
    </row>
    <row r="14" spans="1:6" x14ac:dyDescent="0.3">
      <c r="A14" s="4" t="s">
        <v>29</v>
      </c>
      <c r="B14" s="10">
        <v>1</v>
      </c>
      <c r="C14" s="10">
        <v>45</v>
      </c>
      <c r="D14" s="19">
        <f t="shared" si="0"/>
        <v>45</v>
      </c>
      <c r="E14" s="23" t="s">
        <v>4</v>
      </c>
      <c r="F14">
        <v>16</v>
      </c>
    </row>
    <row r="15" spans="1:6" x14ac:dyDescent="0.3">
      <c r="A15" s="4" t="s">
        <v>33</v>
      </c>
      <c r="B15" s="11">
        <v>1</v>
      </c>
      <c r="C15" s="10">
        <v>49</v>
      </c>
      <c r="D15" s="19">
        <f t="shared" si="0"/>
        <v>49</v>
      </c>
      <c r="E15" s="23" t="s">
        <v>5</v>
      </c>
      <c r="F15">
        <v>14</v>
      </c>
    </row>
    <row r="16" spans="1:6" x14ac:dyDescent="0.3">
      <c r="A16" s="4" t="s">
        <v>34</v>
      </c>
      <c r="B16" s="11">
        <v>1</v>
      </c>
      <c r="C16" s="11">
        <v>94</v>
      </c>
      <c r="D16" s="19">
        <f t="shared" si="0"/>
        <v>94</v>
      </c>
      <c r="E16" s="23" t="s">
        <v>6</v>
      </c>
      <c r="F16">
        <v>12</v>
      </c>
    </row>
    <row r="17" spans="1:6" x14ac:dyDescent="0.3">
      <c r="A17" s="4" t="s">
        <v>31</v>
      </c>
      <c r="B17" s="11">
        <v>1</v>
      </c>
      <c r="C17" s="10">
        <v>99</v>
      </c>
      <c r="D17" s="19">
        <f t="shared" si="0"/>
        <v>99</v>
      </c>
      <c r="E17" s="23" t="s">
        <v>7</v>
      </c>
      <c r="F17">
        <v>10</v>
      </c>
    </row>
    <row r="18" spans="1:6" x14ac:dyDescent="0.3">
      <c r="A18" s="4" t="s">
        <v>36</v>
      </c>
      <c r="B18" s="11">
        <v>1</v>
      </c>
      <c r="C18" s="11">
        <v>128</v>
      </c>
      <c r="D18" s="19">
        <f t="shared" si="0"/>
        <v>128</v>
      </c>
      <c r="E18" s="23" t="s">
        <v>8</v>
      </c>
      <c r="F18">
        <v>8</v>
      </c>
    </row>
    <row r="19" spans="1:6" x14ac:dyDescent="0.3">
      <c r="A19" s="4" t="s">
        <v>35</v>
      </c>
      <c r="B19" s="11">
        <v>1</v>
      </c>
      <c r="C19" s="11">
        <v>130</v>
      </c>
      <c r="D19" s="19">
        <f t="shared" si="0"/>
        <v>130</v>
      </c>
      <c r="E19" s="23" t="s">
        <v>9</v>
      </c>
      <c r="F19">
        <v>6</v>
      </c>
    </row>
    <row r="20" spans="1:6" x14ac:dyDescent="0.3">
      <c r="A20" s="4" t="s">
        <v>30</v>
      </c>
      <c r="B20" s="10">
        <v>1.1499999999999999</v>
      </c>
      <c r="C20" s="11">
        <v>163</v>
      </c>
      <c r="D20" s="19">
        <f t="shared" si="0"/>
        <v>187.45</v>
      </c>
      <c r="E20" s="23" t="s">
        <v>10</v>
      </c>
      <c r="F20">
        <v>5</v>
      </c>
    </row>
    <row r="21" spans="1:6" ht="13.5" thickBot="1" x14ac:dyDescent="0.35">
      <c r="A21" s="6" t="s">
        <v>32</v>
      </c>
      <c r="B21" s="13">
        <v>1.1499999999999999</v>
      </c>
      <c r="C21" s="16">
        <v>171</v>
      </c>
      <c r="D21" s="20">
        <f t="shared" si="0"/>
        <v>196.64999999999998</v>
      </c>
      <c r="E21" s="24" t="s">
        <v>11</v>
      </c>
      <c r="F21">
        <v>4</v>
      </c>
    </row>
    <row r="22" spans="1:6" x14ac:dyDescent="0.3">
      <c r="A22" s="3" t="s">
        <v>44</v>
      </c>
      <c r="B22" s="9">
        <v>1.1499999999999999</v>
      </c>
      <c r="C22" s="9">
        <v>53</v>
      </c>
      <c r="D22" s="18">
        <f t="shared" ref="D22:D24" si="1">B22*C22</f>
        <v>60.949999999999996</v>
      </c>
      <c r="E22" s="25" t="s">
        <v>2</v>
      </c>
    </row>
    <row r="23" spans="1:6" x14ac:dyDescent="0.3">
      <c r="A23" s="4" t="s">
        <v>38</v>
      </c>
      <c r="B23" s="11">
        <v>1</v>
      </c>
      <c r="C23" s="11">
        <v>70</v>
      </c>
      <c r="D23" s="19">
        <f t="shared" si="1"/>
        <v>70</v>
      </c>
      <c r="E23" s="23" t="s">
        <v>3</v>
      </c>
    </row>
    <row r="24" spans="1:6" ht="13.5" thickBot="1" x14ac:dyDescent="0.35">
      <c r="A24" s="6" t="s">
        <v>39</v>
      </c>
      <c r="B24" s="13">
        <v>1</v>
      </c>
      <c r="C24" s="13">
        <v>535</v>
      </c>
      <c r="D24" s="20">
        <f t="shared" si="1"/>
        <v>535</v>
      </c>
      <c r="E24" s="24" t="s">
        <v>4</v>
      </c>
    </row>
  </sheetData>
  <sortState ref="A12:D21">
    <sortCondition ref="D12:D21"/>
  </sortState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CLASSIC</vt:lpstr>
      <vt:lpstr>Plan1</vt:lpstr>
      <vt:lpstr>CLASSIC!Print_Titles</vt:lpstr>
    </vt:vector>
  </TitlesOfParts>
  <Company>Siclo Consultoria em Energia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</dc:creator>
  <cp:lastModifiedBy>Leandro</cp:lastModifiedBy>
  <cp:lastPrinted>2016-01-19T20:21:26Z</cp:lastPrinted>
  <dcterms:created xsi:type="dcterms:W3CDTF">2003-10-16T12:45:39Z</dcterms:created>
  <dcterms:modified xsi:type="dcterms:W3CDTF">2018-10-01T20:28:23Z</dcterms:modified>
</cp:coreProperties>
</file>