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eandro\Desktop\"/>
    </mc:Choice>
  </mc:AlternateContent>
  <bookViews>
    <workbookView xWindow="0" yWindow="0" windowWidth="23040" windowHeight="9370"/>
  </bookViews>
  <sheets>
    <sheet name="CLASSIC" sheetId="4" r:id="rId1"/>
    <sheet name="Plan1" sheetId="5" r:id="rId2"/>
  </sheets>
  <definedNames>
    <definedName name="_xlnm.Print_Titles" localSheetId="0">CLASSIC!$1:$2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63" i="4" l="1"/>
  <c r="AB63" i="4"/>
  <c r="W63" i="4"/>
  <c r="Y63" i="4"/>
  <c r="W133" i="4"/>
  <c r="Y133" i="4"/>
  <c r="W130" i="4"/>
  <c r="Y130" i="4"/>
  <c r="W126" i="4"/>
  <c r="Y126" i="4"/>
  <c r="W124" i="4"/>
  <c r="Y124" i="4"/>
  <c r="W120" i="4"/>
  <c r="Y120" i="4"/>
  <c r="W55" i="4"/>
  <c r="Y55" i="4"/>
  <c r="W52" i="4"/>
  <c r="Y52" i="4"/>
  <c r="W47" i="4"/>
  <c r="Y47" i="4"/>
  <c r="W42" i="4"/>
  <c r="Y42" i="4"/>
  <c r="W41" i="4"/>
  <c r="Y41" i="4"/>
  <c r="W54" i="4"/>
  <c r="Y54" i="4"/>
  <c r="W46" i="4"/>
  <c r="Y46" i="4"/>
  <c r="W50" i="4"/>
  <c r="Y50" i="4"/>
  <c r="W31" i="4"/>
  <c r="Y31" i="4"/>
  <c r="W30" i="4"/>
  <c r="Y30" i="4"/>
  <c r="W35" i="4"/>
  <c r="Y35" i="4"/>
  <c r="W15" i="4"/>
  <c r="Y15" i="4"/>
  <c r="W136" i="4"/>
  <c r="Y136" i="4"/>
  <c r="W135" i="4"/>
  <c r="Y135" i="4"/>
  <c r="W129" i="4"/>
  <c r="Y129" i="4"/>
  <c r="W115" i="4"/>
  <c r="Y115" i="4"/>
  <c r="W114" i="4"/>
  <c r="Y114" i="4"/>
  <c r="W121" i="4"/>
  <c r="Y121" i="4"/>
  <c r="W112" i="4"/>
  <c r="Y112" i="4"/>
  <c r="W90" i="4"/>
  <c r="Y90" i="4"/>
  <c r="W95" i="4"/>
  <c r="Y95" i="4"/>
  <c r="W92" i="4"/>
  <c r="Y92" i="4"/>
  <c r="W88" i="4"/>
  <c r="Y88" i="4"/>
  <c r="W83" i="4"/>
  <c r="Y83" i="4"/>
  <c r="W75" i="4"/>
  <c r="Y75" i="4"/>
  <c r="W69" i="4"/>
  <c r="Y69" i="4"/>
  <c r="W39" i="4"/>
  <c r="Y39" i="4"/>
  <c r="AC25" i="4"/>
  <c r="AB25" i="4"/>
  <c r="W25" i="4"/>
  <c r="Y25" i="4"/>
  <c r="W43" i="4"/>
  <c r="Y43" i="4"/>
  <c r="W49" i="4"/>
  <c r="Y49" i="4"/>
  <c r="W44" i="4"/>
  <c r="Y44" i="4"/>
  <c r="W34" i="4"/>
  <c r="Y34" i="4"/>
  <c r="W28" i="4"/>
  <c r="Y28" i="4"/>
  <c r="AC27" i="4"/>
  <c r="AB27" i="4"/>
  <c r="W27" i="4"/>
  <c r="Y27" i="4"/>
  <c r="W84" i="4"/>
  <c r="Y84" i="4"/>
  <c r="W74" i="4"/>
  <c r="Y74" i="4"/>
  <c r="AC65" i="4"/>
  <c r="AB65" i="4"/>
  <c r="W65" i="4"/>
  <c r="Y65" i="4"/>
  <c r="W85" i="4"/>
  <c r="Y85" i="4"/>
  <c r="W73" i="4"/>
  <c r="Y73" i="4"/>
  <c r="W62" i="4"/>
  <c r="Y62" i="4"/>
  <c r="AC61" i="4"/>
  <c r="AB61" i="4"/>
  <c r="W61" i="4"/>
  <c r="Y61" i="4"/>
  <c r="W45" i="4"/>
  <c r="Y45" i="4"/>
  <c r="W33" i="4"/>
  <c r="Y33" i="4"/>
  <c r="W14" i="4"/>
  <c r="Y14" i="4"/>
  <c r="AC117" i="4"/>
  <c r="AB117" i="4"/>
  <c r="W132" i="4"/>
  <c r="Y132" i="4"/>
  <c r="W123" i="4"/>
  <c r="Y123" i="4"/>
  <c r="W125" i="4"/>
  <c r="Y125" i="4"/>
  <c r="W127" i="4"/>
  <c r="Y127" i="4"/>
  <c r="W113" i="4"/>
  <c r="Y113" i="4"/>
  <c r="W68" i="4"/>
  <c r="Y68" i="4"/>
  <c r="W6" i="4"/>
  <c r="Y6" i="4"/>
  <c r="W118" i="4"/>
  <c r="Y118" i="4"/>
  <c r="W86" i="4"/>
  <c r="Y86" i="4"/>
  <c r="W81" i="4"/>
  <c r="Y81" i="4"/>
  <c r="W77" i="4"/>
  <c r="Y77" i="4"/>
  <c r="W38" i="4"/>
  <c r="Y38" i="4"/>
  <c r="W40" i="4"/>
  <c r="Y40" i="4"/>
  <c r="W48" i="4"/>
  <c r="Y48" i="4"/>
  <c r="W51" i="4"/>
  <c r="Y51" i="4"/>
  <c r="W53" i="4"/>
  <c r="Y53" i="4"/>
  <c r="W56" i="4"/>
  <c r="Y56" i="4"/>
  <c r="W32" i="4"/>
  <c r="Y32" i="4"/>
  <c r="W26" i="4"/>
  <c r="Y26" i="4"/>
  <c r="W117" i="4"/>
  <c r="Y117" i="4"/>
  <c r="W139" i="4"/>
  <c r="Y139" i="4"/>
  <c r="W138" i="4"/>
  <c r="Y138" i="4"/>
  <c r="W137" i="4"/>
  <c r="Y137" i="4"/>
  <c r="W134" i="4"/>
  <c r="Y134" i="4"/>
  <c r="W131" i="4"/>
  <c r="Y131" i="4"/>
  <c r="W128" i="4"/>
  <c r="Y128" i="4"/>
  <c r="W122" i="4"/>
  <c r="Y122" i="4"/>
  <c r="W82" i="4"/>
  <c r="Y82" i="4"/>
  <c r="W94" i="4"/>
  <c r="Y94" i="4"/>
  <c r="W87" i="4"/>
  <c r="Y87" i="4"/>
  <c r="W80" i="4"/>
  <c r="Y80" i="4"/>
  <c r="AC67" i="4"/>
  <c r="AB67" i="4"/>
  <c r="W67" i="4"/>
  <c r="Y67" i="4"/>
  <c r="W71" i="4"/>
  <c r="Y71" i="4"/>
  <c r="W66" i="4"/>
  <c r="Y66" i="4"/>
  <c r="AC24" i="4"/>
  <c r="AB24" i="4"/>
  <c r="W24" i="4"/>
  <c r="Y24" i="4"/>
  <c r="W17" i="4"/>
  <c r="Y17" i="4"/>
  <c r="W20" i="4"/>
  <c r="Y20" i="4"/>
  <c r="W16" i="4"/>
  <c r="Y16" i="4"/>
  <c r="W18" i="4"/>
  <c r="Y18" i="4"/>
  <c r="W19" i="4"/>
  <c r="Y19" i="4"/>
  <c r="W21" i="4"/>
  <c r="Y21" i="4"/>
  <c r="W36" i="4"/>
  <c r="Y36" i="4"/>
  <c r="W37" i="4"/>
  <c r="Y37" i="4"/>
  <c r="W70" i="4"/>
  <c r="Y70" i="4"/>
  <c r="W72" i="4"/>
  <c r="Y72" i="4"/>
  <c r="W76" i="4"/>
  <c r="Y76" i="4"/>
  <c r="W78" i="4"/>
  <c r="Y78" i="4"/>
  <c r="W79" i="4"/>
  <c r="Y79" i="4"/>
  <c r="W89" i="4"/>
  <c r="Y89" i="4"/>
  <c r="W91" i="4"/>
  <c r="Y91" i="4"/>
  <c r="W93" i="4"/>
  <c r="Y93" i="4"/>
  <c r="W96" i="4"/>
  <c r="Y96" i="4"/>
  <c r="W97" i="4"/>
  <c r="Y97" i="4"/>
  <c r="W119" i="4"/>
  <c r="Y119" i="4"/>
  <c r="AC29" i="4"/>
  <c r="AB29" i="4"/>
  <c r="W29" i="4"/>
  <c r="Y29" i="4"/>
  <c r="AC78" i="4"/>
  <c r="AB78" i="4"/>
  <c r="AC72" i="4"/>
  <c r="AB72" i="4"/>
  <c r="AB36" i="4"/>
  <c r="AC36" i="4"/>
  <c r="AC64" i="4"/>
  <c r="AB64" i="4"/>
  <c r="W64" i="4"/>
  <c r="Y64" i="4"/>
  <c r="J4" i="4"/>
  <c r="L4" i="4"/>
  <c r="N4" i="4"/>
  <c r="W116" i="4"/>
  <c r="Y116" i="4"/>
  <c r="W111" i="4"/>
  <c r="Y111" i="4"/>
  <c r="W110" i="4"/>
  <c r="Y110" i="4"/>
  <c r="W109" i="4"/>
  <c r="Y109" i="4"/>
  <c r="W108" i="4"/>
  <c r="Y108" i="4"/>
  <c r="W107" i="4"/>
  <c r="Y107" i="4"/>
  <c r="W106" i="4"/>
  <c r="Y106" i="4"/>
  <c r="W105" i="4"/>
  <c r="Y105" i="4"/>
  <c r="W104" i="4"/>
  <c r="Y104" i="4"/>
  <c r="W103" i="4"/>
  <c r="Y103" i="4"/>
  <c r="W102" i="4"/>
  <c r="Y102" i="4"/>
  <c r="W7" i="4"/>
  <c r="Y7" i="4"/>
  <c r="W5" i="4"/>
  <c r="Y5" i="4"/>
  <c r="Y101" i="4"/>
  <c r="X101" i="4"/>
  <c r="W101" i="4"/>
  <c r="P4" i="4"/>
  <c r="T4" i="4"/>
  <c r="V4" i="4"/>
  <c r="U101" i="4"/>
  <c r="S101" i="4"/>
  <c r="R4" i="4"/>
  <c r="F101" i="4"/>
  <c r="E101" i="4"/>
  <c r="D101" i="4"/>
  <c r="C101" i="4"/>
  <c r="A101" i="4"/>
  <c r="Y60" i="4"/>
  <c r="X60" i="4"/>
  <c r="W60" i="4"/>
  <c r="U60" i="4"/>
  <c r="S60" i="4"/>
  <c r="F60" i="4"/>
  <c r="E60" i="4"/>
  <c r="D60" i="4"/>
  <c r="C60" i="4"/>
  <c r="A60" i="4"/>
  <c r="Y23" i="4"/>
  <c r="X23" i="4"/>
  <c r="W23" i="4"/>
  <c r="U23" i="4"/>
  <c r="S23" i="4"/>
  <c r="F23" i="4"/>
  <c r="E23" i="4"/>
  <c r="D23" i="4"/>
  <c r="C23" i="4"/>
  <c r="A23" i="4"/>
  <c r="A13" i="4"/>
  <c r="C13" i="4"/>
  <c r="D13" i="4"/>
  <c r="E13" i="4"/>
  <c r="F13" i="4"/>
  <c r="S13" i="4"/>
  <c r="U13" i="4"/>
  <c r="W13" i="4"/>
  <c r="X13" i="4"/>
  <c r="Y13" i="4"/>
  <c r="A9" i="4"/>
  <c r="C9" i="4"/>
  <c r="D9" i="4"/>
  <c r="E9" i="4"/>
  <c r="F9" i="4"/>
  <c r="S9" i="4"/>
  <c r="U9" i="4"/>
  <c r="W9" i="4"/>
  <c r="X9" i="4"/>
  <c r="Y9" i="4"/>
  <c r="AB102" i="4"/>
  <c r="AC102" i="4"/>
  <c r="AB103" i="4"/>
  <c r="AC103" i="4"/>
  <c r="AB104" i="4"/>
  <c r="AC104" i="4"/>
  <c r="AB105" i="4"/>
  <c r="AC105" i="4"/>
  <c r="AB106" i="4"/>
  <c r="AC106" i="4"/>
  <c r="AB107" i="4"/>
  <c r="AC107" i="4"/>
  <c r="AB108" i="4"/>
  <c r="AC108" i="4"/>
  <c r="AB109" i="4"/>
  <c r="AC109" i="4"/>
  <c r="AB110" i="4"/>
  <c r="AC110" i="4"/>
  <c r="AB111" i="4"/>
  <c r="AC111" i="4"/>
  <c r="AB116" i="4"/>
  <c r="AC116" i="4"/>
  <c r="AC37" i="4"/>
  <c r="AB37" i="4"/>
  <c r="D12" i="5"/>
  <c r="D15" i="5"/>
  <c r="D16" i="5"/>
  <c r="D19" i="5"/>
  <c r="D18" i="5"/>
  <c r="D13" i="5"/>
  <c r="D22" i="5"/>
  <c r="D23" i="5"/>
  <c r="D24" i="5"/>
  <c r="D21" i="5"/>
  <c r="D17" i="5"/>
  <c r="D20" i="5"/>
  <c r="D14" i="5"/>
  <c r="D5" i="5"/>
  <c r="D7" i="5"/>
  <c r="D9" i="5"/>
  <c r="D3" i="5"/>
  <c r="D8" i="5"/>
  <c r="D2" i="5"/>
  <c r="D11" i="5"/>
  <c r="D10" i="5"/>
  <c r="D6" i="5"/>
  <c r="D4" i="5"/>
  <c r="D1" i="5"/>
  <c r="W11" i="4"/>
  <c r="Y11" i="4"/>
  <c r="W10" i="4"/>
  <c r="Y10" i="4"/>
</calcChain>
</file>

<file path=xl/sharedStrings.xml><?xml version="1.0" encoding="utf-8"?>
<sst xmlns="http://schemas.openxmlformats.org/spreadsheetml/2006/main" count="540" uniqueCount="424">
  <si>
    <t>TOTAL</t>
  </si>
  <si>
    <t>SOMA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</si>
  <si>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</si>
  <si>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</si>
  <si>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</si>
  <si>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</si>
  <si>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</si>
  <si>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</si>
  <si>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</si>
  <si>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</si>
  <si>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</si>
  <si>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</si>
  <si>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CATEGORIA C - VINTAGE - ATÉ 31/12/1930</t>
  </si>
  <si>
    <t>CATEGORIA E - Pós Guerra – Construídos entre 1946 e 31/12/1960</t>
  </si>
  <si>
    <t>CATEGORIA D - Pós Vintage - Construídos entre 1931 e 31/12/1945</t>
  </si>
  <si>
    <t>CATEGORIA F - Contemporâneos I – Construídos entre 1961 e 31/12/1970</t>
  </si>
  <si>
    <t>FEDERAÇÃO BRASILEIRA DE VEÍCULOS ANTIGOS</t>
  </si>
  <si>
    <t>CATEGORIA G - Contemporâneos II – Construídos entre 1971 até 1980</t>
  </si>
  <si>
    <t>VINHEDOS</t>
  </si>
  <si>
    <t>NOVA PRATA</t>
  </si>
  <si>
    <t>INTER 1</t>
  </si>
  <si>
    <t>CATEGORIA H – Contemporâneos III – Construídos entre 1981 até o limite de 30 anos</t>
  </si>
  <si>
    <t>CL</t>
  </si>
  <si>
    <t>BÔNUS LARGADA</t>
  </si>
  <si>
    <t>José Carniel</t>
  </si>
  <si>
    <t>1Paulo MenezesFernanda RecenaChevrolet Bel Air1954Advanced</t>
  </si>
  <si>
    <t>2Marcelo MantelliSimone BumbellMG B1967Classic</t>
  </si>
  <si>
    <t>4Vitor LarguraFernando LarguraBMW 20021968Classic</t>
  </si>
  <si>
    <t>5Gilberto MoraesFernanda BiavattiKarmann Ghia1968Classic</t>
  </si>
  <si>
    <t>6Rogério FranzMario NardiMB 280S1969Advanced</t>
  </si>
  <si>
    <t>7João CoutoGuilherme CoutoKarmann Ghia1969Novatos</t>
  </si>
  <si>
    <t>8Ronaldo BittencourtIgnacio BlancoChevrolet Opala1970Advanced</t>
  </si>
  <si>
    <t>9Elisabeth C Costa Jarbas BroccaVW TL1970Classic</t>
  </si>
  <si>
    <t>10Mauro WeckRodrigo Cirne LimaVW SP21972Classic</t>
  </si>
  <si>
    <t>12Rosario VeppoJaime PetersenMB SLC3501973Advanced</t>
  </si>
  <si>
    <t>13Jorge LohmanGermano LohmanMB 350SL1973Classic</t>
  </si>
  <si>
    <t>14Wanderley NataliLuis Fernando BumbelAlfa Romeu Spider1973Advanced</t>
  </si>
  <si>
    <t>15Roberto MenegottoJosé CarnielKarmann Ghia TC1974Classic</t>
  </si>
  <si>
    <t>16Marcio MigliavaccaVictor Enzo GavaFord Maverick1974Novatos</t>
  </si>
  <si>
    <t>17Fernando H. GuddeAndré Brandellitriumph spitfire mk41974Classic</t>
  </si>
  <si>
    <t>18Vitor José GiovanniniEdson CasagrandaCorvette Stingray Targa1974Novatos</t>
  </si>
  <si>
    <t>19Luiz Gustavo TarragoRogério KochChevrolet Opala Coupe1977Advanced</t>
  </si>
  <si>
    <t>22AltemirGiovanni SaibelCHEVROLET CORVETTE C41984Novatos</t>
  </si>
  <si>
    <t>23Eduardo FredianiMaria de Fátima FredianiChevrolet Opala1986Novatos</t>
  </si>
  <si>
    <t>3Oscar Fernando Leke Laila Leão Cesar Puma DKW1967Advanced</t>
  </si>
  <si>
    <t>11 Patrícia Druck Ricardo Cornelius Karmann Ghia 1970 Novatos</t>
  </si>
  <si>
    <t>20Leonardo TumeleroLeonardo BahiaVW 13001973Classic</t>
  </si>
  <si>
    <t>24 Julio Picolli Suzana PicolliCorcel 1970 Novatos</t>
  </si>
  <si>
    <t>21Marcelo Caramori NoalEduardo Homrich GranzottoVW PASSAT TS1982Advanced</t>
  </si>
  <si>
    <t>Roberto Menegotto</t>
  </si>
  <si>
    <t>VICE-CAMPEÃO</t>
  </si>
  <si>
    <t>CAMPEÃO</t>
  </si>
  <si>
    <t>TERCEIRO LUGAR</t>
  </si>
  <si>
    <t>EQUIPE</t>
  </si>
  <si>
    <t>CARROS (Fab/Modelo/Ano)</t>
  </si>
  <si>
    <t>PILOTO (S)</t>
  </si>
  <si>
    <t>NAVEGADOR (ES)</t>
  </si>
  <si>
    <t>N-4</t>
  </si>
  <si>
    <t>Chevrolet Bel Air 1954</t>
  </si>
  <si>
    <t>Demais classificados: zero pontos.</t>
  </si>
  <si>
    <t>Luis Carlos Brezolin</t>
  </si>
  <si>
    <t>Rosane Bresolin</t>
  </si>
  <si>
    <t>Mario Nardi</t>
  </si>
  <si>
    <t>VW Karmann Guia TC 1974</t>
  </si>
  <si>
    <t>Ford Corcel 1975</t>
  </si>
  <si>
    <t>Madem Aleplast Multinova</t>
  </si>
  <si>
    <r>
      <t>1</t>
    </r>
    <r>
      <rPr>
        <b/>
        <vertAlign val="superscript"/>
        <sz val="8"/>
        <color rgb="FF000000"/>
        <rFont val="Times"/>
      </rPr>
      <t>o</t>
    </r>
    <r>
      <rPr>
        <b/>
        <sz val="8"/>
        <color rgb="FF000000"/>
        <rFont val="Times"/>
      </rPr>
      <t xml:space="preserve"> Lugar: 25 pontos;</t>
    </r>
  </si>
  <si>
    <r>
      <t>2</t>
    </r>
    <r>
      <rPr>
        <b/>
        <vertAlign val="superscript"/>
        <sz val="8"/>
        <color rgb="FF000000"/>
        <rFont val="Times"/>
      </rPr>
      <t>o</t>
    </r>
    <r>
      <rPr>
        <b/>
        <sz val="8"/>
        <color rgb="FF000000"/>
        <rFont val="Times"/>
      </rPr>
      <t xml:space="preserve"> Lugar: 22 pontos;</t>
    </r>
  </si>
  <si>
    <r>
      <t>3</t>
    </r>
    <r>
      <rPr>
        <b/>
        <vertAlign val="superscript"/>
        <sz val="8"/>
        <color rgb="FF000000"/>
        <rFont val="Times"/>
      </rPr>
      <t>o</t>
    </r>
    <r>
      <rPr>
        <b/>
        <sz val="8"/>
        <color rgb="FF000000"/>
        <rFont val="Times"/>
      </rPr>
      <t xml:space="preserve"> Lugar: 19 pontos;</t>
    </r>
  </si>
  <si>
    <r>
      <t>4</t>
    </r>
    <r>
      <rPr>
        <b/>
        <vertAlign val="superscript"/>
        <sz val="8"/>
        <color rgb="FF000000"/>
        <rFont val="Times"/>
      </rPr>
      <t>o</t>
    </r>
    <r>
      <rPr>
        <b/>
        <sz val="8"/>
        <color rgb="FF000000"/>
        <rFont val="Times"/>
      </rPr>
      <t xml:space="preserve"> Lugar: 16 pontos;</t>
    </r>
  </si>
  <si>
    <r>
      <t>5</t>
    </r>
    <r>
      <rPr>
        <b/>
        <vertAlign val="superscript"/>
        <sz val="8"/>
        <color rgb="FF000000"/>
        <rFont val="Times"/>
      </rPr>
      <t>o</t>
    </r>
    <r>
      <rPr>
        <b/>
        <sz val="8"/>
        <color rgb="FF000000"/>
        <rFont val="Times"/>
      </rPr>
      <t xml:space="preserve"> Lugar: 13 pontos;</t>
    </r>
  </si>
  <si>
    <r>
      <t>6</t>
    </r>
    <r>
      <rPr>
        <b/>
        <vertAlign val="superscript"/>
        <sz val="8"/>
        <color rgb="FF000000"/>
        <rFont val="Times"/>
      </rPr>
      <t>o</t>
    </r>
    <r>
      <rPr>
        <b/>
        <sz val="8"/>
        <color rgb="FF000000"/>
        <rFont val="Times"/>
      </rPr>
      <t xml:space="preserve"> Lugar: 11 pontos;</t>
    </r>
  </si>
  <si>
    <r>
      <t>7</t>
    </r>
    <r>
      <rPr>
        <b/>
        <vertAlign val="superscript"/>
        <sz val="8"/>
        <color rgb="FF000000"/>
        <rFont val="Times"/>
      </rPr>
      <t>o</t>
    </r>
    <r>
      <rPr>
        <b/>
        <sz val="8"/>
        <color rgb="FF000000"/>
        <rFont val="Times"/>
      </rPr>
      <t xml:space="preserve"> Lugar: 9 pontos;</t>
    </r>
  </si>
  <si>
    <r>
      <t>8</t>
    </r>
    <r>
      <rPr>
        <b/>
        <vertAlign val="superscript"/>
        <sz val="8"/>
        <color rgb="FF000000"/>
        <rFont val="Times"/>
      </rPr>
      <t>o</t>
    </r>
    <r>
      <rPr>
        <b/>
        <sz val="8"/>
        <color rgb="FF000000"/>
        <rFont val="Times"/>
      </rPr>
      <t xml:space="preserve"> Lugar: 7 pontos;</t>
    </r>
  </si>
  <si>
    <r>
      <t>9</t>
    </r>
    <r>
      <rPr>
        <b/>
        <vertAlign val="superscript"/>
        <sz val="8"/>
        <color rgb="FF000000"/>
        <rFont val="Times"/>
      </rPr>
      <t>o</t>
    </r>
    <r>
      <rPr>
        <b/>
        <sz val="8"/>
        <color rgb="FF000000"/>
        <rFont val="Times"/>
      </rPr>
      <t xml:space="preserve"> Lugar: 6 pontos;</t>
    </r>
  </si>
  <si>
    <r>
      <t>10</t>
    </r>
    <r>
      <rPr>
        <b/>
        <vertAlign val="superscript"/>
        <sz val="8"/>
        <color rgb="FF000000"/>
        <rFont val="Times"/>
      </rPr>
      <t>o</t>
    </r>
    <r>
      <rPr>
        <b/>
        <sz val="8"/>
        <color rgb="FF000000"/>
        <rFont val="Times"/>
      </rPr>
      <t xml:space="preserve"> Lugar: 5 pontos;</t>
    </r>
  </si>
  <si>
    <t>BERTUOL</t>
  </si>
  <si>
    <t>Chevrolet Carretera 1939</t>
  </si>
  <si>
    <t>Carlos Bertuol</t>
  </si>
  <si>
    <t>BAHER</t>
  </si>
  <si>
    <t>VW Voyage 1983</t>
  </si>
  <si>
    <t>Adilson Baher</t>
  </si>
  <si>
    <t>Rosane Baher</t>
  </si>
  <si>
    <t>Chevrolet Opala 1970</t>
  </si>
  <si>
    <t>Ronaldo Bittencourt</t>
  </si>
  <si>
    <t>Mantelli Team</t>
  </si>
  <si>
    <t>MGB 1967</t>
  </si>
  <si>
    <t>Marcelo Mantelli</t>
  </si>
  <si>
    <t>Simone Bumbel</t>
  </si>
  <si>
    <t>WECK/LIMA</t>
  </si>
  <si>
    <t>Porsche 912 1968</t>
  </si>
  <si>
    <t>Mauro Weck</t>
  </si>
  <si>
    <t>Rodrigo Cirne Lima</t>
  </si>
  <si>
    <t xml:space="preserve"> </t>
  </si>
  <si>
    <t>Dodge Charger RT 1977</t>
  </si>
  <si>
    <t>Leonardo Farina</t>
  </si>
  <si>
    <t>Melanie Rigo</t>
  </si>
  <si>
    <t>Cassiano Baccin/Kelsion Minussi</t>
  </si>
  <si>
    <t>Mario Cortelini</t>
  </si>
  <si>
    <t>Lianes Martins</t>
  </si>
  <si>
    <t>VW Fusca 1300 1973</t>
  </si>
  <si>
    <t>Rogerson Palaoro</t>
  </si>
  <si>
    <t>Romulo Machado</t>
  </si>
  <si>
    <t>Dante Arioli/Greca</t>
  </si>
  <si>
    <t>Greca Team</t>
  </si>
  <si>
    <t>RJ</t>
  </si>
  <si>
    <t>BRASILIA</t>
  </si>
  <si>
    <t>BLUMENAU</t>
  </si>
  <si>
    <t>SP</t>
  </si>
  <si>
    <t>BONUS</t>
  </si>
  <si>
    <t>CLASSIFICAÇÃO DO CBR 2017 - CAMPEONATO BRASILEIRO BATERIAS CRAL DE RALLY DE REGULARIDADE PARA VEÍCULOS HISTÓRICOS</t>
  </si>
  <si>
    <t>Serie 62 1947</t>
  </si>
  <si>
    <t>Roberto</t>
  </si>
  <si>
    <t>Cristina</t>
  </si>
  <si>
    <t>Helion Freitas</t>
  </si>
  <si>
    <t>Jorge</t>
  </si>
  <si>
    <t>Sedan 1966</t>
  </si>
  <si>
    <t>Arno Duarte Filho</t>
  </si>
  <si>
    <t>Jorge Luis Carvalho</t>
  </si>
  <si>
    <t>Mercury Cougar 1968</t>
  </si>
  <si>
    <t>Augusto Mosca</t>
  </si>
  <si>
    <t>Iamara</t>
  </si>
  <si>
    <t>Mercedes-Benz 450 SL 1980</t>
  </si>
  <si>
    <t>Renato Malcotti</t>
  </si>
  <si>
    <t>Lucas Santos Martins</t>
  </si>
  <si>
    <t>VW Fusca 1974</t>
  </si>
  <si>
    <t>Caue</t>
  </si>
  <si>
    <t>Mauro</t>
  </si>
  <si>
    <t>Opala 1979</t>
  </si>
  <si>
    <t>Caroline</t>
  </si>
  <si>
    <t>Fernanda</t>
  </si>
  <si>
    <t>Karmann Ghia 1975</t>
  </si>
  <si>
    <t>Guilherme</t>
  </si>
  <si>
    <t>Marta</t>
  </si>
  <si>
    <t>Opala 1974</t>
  </si>
  <si>
    <t>Orlando</t>
  </si>
  <si>
    <t>Katia</t>
  </si>
  <si>
    <t>Opala 1980</t>
  </si>
  <si>
    <t>Francisco</t>
  </si>
  <si>
    <t>Vicente</t>
  </si>
  <si>
    <t>Karmann Ghia 1971</t>
  </si>
  <si>
    <t>Paulo</t>
  </si>
  <si>
    <t>Marcos</t>
  </si>
  <si>
    <t>Galaxie Landau</t>
  </si>
  <si>
    <t>Walter</t>
  </si>
  <si>
    <t>Adriano</t>
  </si>
  <si>
    <t>Corcel 1980</t>
  </si>
  <si>
    <t>Junior</t>
  </si>
  <si>
    <t>Andre</t>
  </si>
  <si>
    <t>Corcel GT 1973</t>
  </si>
  <si>
    <t>Fernando</t>
  </si>
  <si>
    <t>Sabrina</t>
  </si>
  <si>
    <t>VW Santana GLS 1983</t>
  </si>
  <si>
    <t>Rodrigo</t>
  </si>
  <si>
    <t>Luiz</t>
  </si>
  <si>
    <t>Fiat 147 1986</t>
  </si>
  <si>
    <t>Carine</t>
  </si>
  <si>
    <t>Montemaggiore</t>
  </si>
  <si>
    <t>Ford A Tudor 1928</t>
  </si>
  <si>
    <t>Darcy Montemaggiore</t>
  </si>
  <si>
    <t>Lauri Montemagiore</t>
  </si>
  <si>
    <t>Luiz Carlos Guarnieri</t>
  </si>
  <si>
    <t>Guarnieri</t>
  </si>
  <si>
    <t>Willys 98B 1930</t>
  </si>
  <si>
    <t>Lucas Guarnieri</t>
  </si>
  <si>
    <t>BIANCHI</t>
  </si>
  <si>
    <t>Chevrolet Sedan 1938</t>
  </si>
  <si>
    <t>Carlos Bianchi</t>
  </si>
  <si>
    <t>Livia Bianchi</t>
  </si>
  <si>
    <t>Fabiano Mazzotti/Maysa Bertuol</t>
  </si>
  <si>
    <t>Morilha</t>
  </si>
  <si>
    <t>Reinaldo Morilha</t>
  </si>
  <si>
    <t>Marcelo Siqueira Gios</t>
  </si>
  <si>
    <t>FRA</t>
  </si>
  <si>
    <t>Triumph TR3A 1959</t>
  </si>
  <si>
    <t>Cadillac Coupe De Ville 1951</t>
  </si>
  <si>
    <t>Adilson Antonio Fra</t>
  </si>
  <si>
    <t>Diego Bortolini</t>
  </si>
  <si>
    <t>Zanini</t>
  </si>
  <si>
    <t>Ford Thunderbird 1957</t>
  </si>
  <si>
    <t>Gilmar Zanini</t>
  </si>
  <si>
    <t>Joicer Zanini</t>
  </si>
  <si>
    <t>Az</t>
  </si>
  <si>
    <t>Azevedo</t>
  </si>
  <si>
    <t>Jaguar MKII 1960</t>
  </si>
  <si>
    <t>Eduardo Azevedo</t>
  </si>
  <si>
    <t>Cecilia Azevedo</t>
  </si>
  <si>
    <t>Dall Agnol</t>
  </si>
  <si>
    <t>Ford Customline 1953</t>
  </si>
  <si>
    <t>Ricardo Dall Agnol</t>
  </si>
  <si>
    <t>Vando Luis Dall Agnol</t>
  </si>
  <si>
    <t>Ruiz</t>
  </si>
  <si>
    <t>Citroen 11 Legere 1953</t>
  </si>
  <si>
    <t>Rodrigo Mario Ruiz</t>
  </si>
  <si>
    <t>Marcia Mincarone Ruiz</t>
  </si>
  <si>
    <t>Franz/Nardi</t>
  </si>
  <si>
    <t>Chevrolet Impala 1963</t>
  </si>
  <si>
    <t>Rogerio Franz</t>
  </si>
  <si>
    <t>PRADO</t>
  </si>
  <si>
    <t>Jaguar MKII 1967</t>
  </si>
  <si>
    <t>Ricardo Prado</t>
  </si>
  <si>
    <t>Maria Teresa Prado dos Santos</t>
  </si>
  <si>
    <t>Menegat/Frittoli</t>
  </si>
  <si>
    <t>VW Karmman Ghia 1967</t>
  </si>
  <si>
    <t>Lucas Menegat</t>
  </si>
  <si>
    <t>Dante Alberto Frittoli</t>
  </si>
  <si>
    <t>Gudde/Brandelli</t>
  </si>
  <si>
    <t>BMW 2002 1970</t>
  </si>
  <si>
    <t>Fernando Gudde</t>
  </si>
  <si>
    <t>Andre Brandelli</t>
  </si>
  <si>
    <t>VW Karmman Ghia Conv 1969</t>
  </si>
  <si>
    <t>Richard Kovacs</t>
  </si>
  <si>
    <t>Americo Sammarone Neto</t>
  </si>
  <si>
    <t>VW Fusca 1200 1962</t>
  </si>
  <si>
    <t>Andre Gustavo Bissani</t>
  </si>
  <si>
    <t>Marcos Felix Fiori</t>
  </si>
  <si>
    <t>Alexandre Mazzoccato</t>
  </si>
  <si>
    <t>Mustang HardTop 1969</t>
  </si>
  <si>
    <t>Lierce Sganzerla</t>
  </si>
  <si>
    <t>Mercedes-Benz SL280 1970</t>
  </si>
  <si>
    <t>Eric Jan Roorda</t>
  </si>
  <si>
    <t>Veronica Searle Roorda</t>
  </si>
  <si>
    <t>VW Karmman Ghia 1966</t>
  </si>
  <si>
    <t xml:space="preserve">Norberto Callegari </t>
  </si>
  <si>
    <t>Marco Antonio Zorzanello</t>
  </si>
  <si>
    <t>Demais participantes da</t>
  </si>
  <si>
    <t>etapa de Bento Goncalves</t>
  </si>
  <si>
    <t xml:space="preserve">Vinhedos com 5 pontos </t>
  </si>
  <si>
    <t>de bonus em arquivo</t>
  </si>
  <si>
    <t>Tumelero</t>
  </si>
  <si>
    <t>VW Fusca Sedan 1973</t>
  </si>
  <si>
    <t>Leonardo Tumelero</t>
  </si>
  <si>
    <t>Bertolini/Manfroi</t>
  </si>
  <si>
    <t>Dodge Dart 1974</t>
  </si>
  <si>
    <t>Artur Bertolini</t>
  </si>
  <si>
    <t>Sergio Manfroi Jr</t>
  </si>
  <si>
    <t>Romanzini</t>
  </si>
  <si>
    <t>Triumph 74/Ferrari 78/Corvette 68</t>
  </si>
  <si>
    <t xml:space="preserve"> Valduga/Baccin/Mazzoccato</t>
  </si>
  <si>
    <t>Puma GTB 1976</t>
  </si>
  <si>
    <t>Daian Maschio</t>
  </si>
  <si>
    <t>Bruna Peruffo</t>
  </si>
  <si>
    <t>VW Fusca 1600S 1975</t>
  </si>
  <si>
    <t>Harry Paulo Grings</t>
  </si>
  <si>
    <t>Alessandra Grings</t>
  </si>
  <si>
    <t>Bruno/Gilmar Romanzini</t>
  </si>
  <si>
    <t>Bruno  /Erika Lots</t>
  </si>
  <si>
    <t>Maverick V8 1975</t>
  </si>
  <si>
    <t>Cicero Hartmann</t>
  </si>
  <si>
    <t>Joao Roberto Schimidt</t>
  </si>
  <si>
    <t>Corvete Stingray 1974</t>
  </si>
  <si>
    <t>Marcio Joser Migliavacca</t>
  </si>
  <si>
    <t>Victor Enzo Gava</t>
  </si>
  <si>
    <t>Corvette 1984</t>
  </si>
  <si>
    <t>Fabricio Zanetti</t>
  </si>
  <si>
    <t>Juliano Rodrigues</t>
  </si>
  <si>
    <t>Porsche 944 Turbo 1986</t>
  </si>
  <si>
    <t>Sandro Avila</t>
  </si>
  <si>
    <t>Ana Leticia de Souza</t>
  </si>
  <si>
    <t>Mercedes-Benz SEC500 1982</t>
  </si>
  <si>
    <t xml:space="preserve">Orildes Tres </t>
  </si>
  <si>
    <t>Rosangela Dreher Santos</t>
  </si>
  <si>
    <t>Alexandre Rinaldi Monte Mezzo</t>
  </si>
  <si>
    <t>Bruno Rinaldi Monte Mezzo</t>
  </si>
  <si>
    <t>Porsche 944 1983</t>
  </si>
  <si>
    <t>Hellen Cardia</t>
  </si>
  <si>
    <t>Rosario Veppo</t>
  </si>
  <si>
    <t>Sergio Dalla Costa</t>
  </si>
  <si>
    <t>Cezar Forest</t>
  </si>
  <si>
    <t>Mini Rover Kensington 1981</t>
  </si>
  <si>
    <t>Geraldo Benfica Teixeira</t>
  </si>
  <si>
    <t>Hebe Ribeiro</t>
  </si>
  <si>
    <t>Antonio Carlos Marranghello</t>
  </si>
  <si>
    <t>Jose Carlos Arruda Botelho</t>
  </si>
  <si>
    <t>Eurico Sodre</t>
  </si>
  <si>
    <t>Willys Aero 2600 1965</t>
  </si>
  <si>
    <t>Jose Maria de Andrade</t>
  </si>
  <si>
    <t>Lucas Mindello de Andrade</t>
  </si>
  <si>
    <t>Marcelo Ribeiro</t>
  </si>
  <si>
    <t>Rogerio Ribeiro</t>
  </si>
  <si>
    <t>VW Fusca 1300 1968</t>
  </si>
  <si>
    <t>Rodrigo Monteiro</t>
  </si>
  <si>
    <t>ND</t>
  </si>
  <si>
    <t>BMW 1600 Conversivel 1970</t>
  </si>
  <si>
    <t>Fernando Antonio Marques</t>
  </si>
  <si>
    <t>Alfa Romeo 2300 1979</t>
  </si>
  <si>
    <t>Carlos Praciano Garcia</t>
  </si>
  <si>
    <t>Bruno Angrisano</t>
  </si>
  <si>
    <t>Chevette 1977</t>
  </si>
  <si>
    <t>Eduardo Ladeira Cotta</t>
  </si>
  <si>
    <t>Felipe Henrique Campos</t>
  </si>
  <si>
    <t>Marcelo Aquila</t>
  </si>
  <si>
    <t>Luciano Silvestre</t>
  </si>
  <si>
    <t>VW Fusca 1600 Conversivel 1975</t>
  </si>
  <si>
    <t>Hughes Pierrard</t>
  </si>
  <si>
    <t>Telma Spezia</t>
  </si>
  <si>
    <t>VW Gol L 1982</t>
  </si>
  <si>
    <t>Marco Tulio dos Santos Amorim</t>
  </si>
  <si>
    <t>Luiza Goncalves</t>
  </si>
  <si>
    <t>Alfa Romeo 2300Ti 1985</t>
  </si>
  <si>
    <t>Paulo Souza de Proenca Gomes</t>
  </si>
  <si>
    <t>Gustavo Noleto Veras</t>
  </si>
  <si>
    <t>Puma GT 1981</t>
  </si>
  <si>
    <t>Ubirajara</t>
  </si>
  <si>
    <t>Araujo</t>
  </si>
  <si>
    <t>Ford A 1929</t>
  </si>
  <si>
    <t>Gelasio Koser</t>
  </si>
  <si>
    <t>Gesildo Koser</t>
  </si>
  <si>
    <t>Thomas Huber</t>
  </si>
  <si>
    <t>Gloria Huber</t>
  </si>
  <si>
    <t>Mercedes-Benz 350 SL 1972</t>
  </si>
  <si>
    <t>Claudio Luiz Mader</t>
  </si>
  <si>
    <t>Teng Li Cheung</t>
  </si>
  <si>
    <t>Dodge Magnum 1979</t>
  </si>
  <si>
    <t>Datsun 280ZX 1979</t>
  </si>
  <si>
    <t>Michel Cadorin</t>
  </si>
  <si>
    <t>Henrique Machado</t>
  </si>
  <si>
    <t>Envemo Porsche 356 1982</t>
  </si>
  <si>
    <t>Claus Hoppen</t>
  </si>
  <si>
    <t>Luiz Durval Paiva</t>
  </si>
  <si>
    <t>Santa Matilde 1986</t>
  </si>
  <si>
    <t>Paulo Ricardo Nunes</t>
  </si>
  <si>
    <t>Mercedes-Benz E 2.3 1986</t>
  </si>
  <si>
    <t>Joao Baptista Ramos Ribas</t>
  </si>
  <si>
    <t>Mario Cesar Pereira da Silva</t>
  </si>
  <si>
    <t>Opala 1986</t>
  </si>
  <si>
    <t>Jefferson Pereira</t>
  </si>
  <si>
    <t>Manuela Pereira</t>
  </si>
  <si>
    <t>Alfa Romeo GTV Sprint Veloce 1967</t>
  </si>
  <si>
    <t>Porsche 911SC 1974/Fusca conversivel</t>
  </si>
  <si>
    <t>Opala 2 portas 1979</t>
  </si>
  <si>
    <t>BB</t>
  </si>
  <si>
    <t>Internacional</t>
  </si>
  <si>
    <t>Fernando Stickel</t>
  </si>
  <si>
    <t>Arthur Stickel</t>
  </si>
  <si>
    <t>Alfa Romeo GTV 1750 1968</t>
  </si>
  <si>
    <t xml:space="preserve">Alfonso Abrami </t>
  </si>
  <si>
    <t>Marco Inglese</t>
  </si>
  <si>
    <t>Jaguar E Type 1969</t>
  </si>
  <si>
    <t>Ricardo Marujo</t>
  </si>
  <si>
    <t>Leonardo Forestieri</t>
  </si>
  <si>
    <t>Triumph Mk3 1970</t>
  </si>
  <si>
    <t>Antonio Hermann de Andrade</t>
  </si>
  <si>
    <t>Marco Hermann de Andrade</t>
  </si>
  <si>
    <t>Mercedes-Benz 1966</t>
  </si>
  <si>
    <t>Carlos Alberto Costa</t>
  </si>
  <si>
    <t>Solange Prado Costa</t>
  </si>
  <si>
    <t>Porsche 911 Targa 1977</t>
  </si>
  <si>
    <t>Carlos de Azevedo Antunes</t>
  </si>
  <si>
    <t>Rafael de Azevedo Antunes</t>
  </si>
  <si>
    <t>Alfa Romeo GTV 2000 1973</t>
  </si>
  <si>
    <t>Joao Roberto Rodrigues</t>
  </si>
  <si>
    <t>Gustavo Jorge Rodrigues</t>
  </si>
  <si>
    <t>Jaguar XJ6 1974</t>
  </si>
  <si>
    <t>Miguel Mitne Neto</t>
  </si>
  <si>
    <t>Tessa Rorda</t>
  </si>
  <si>
    <t>Alfa Romeo Spider 2000 1973</t>
  </si>
  <si>
    <t xml:space="preserve">Luciano Bonometti </t>
  </si>
  <si>
    <t>Roberto Bonometti</t>
  </si>
  <si>
    <t>Mercedes-Benz 450 SEL</t>
  </si>
  <si>
    <t>Mogar Dreon Gomes</t>
  </si>
  <si>
    <t>Wagner Sacomani</t>
  </si>
  <si>
    <t>Alberto Perejon</t>
  </si>
  <si>
    <t>Wagner Modollo</t>
  </si>
  <si>
    <t>Alfa Romeo GTV 2000 1974</t>
  </si>
  <si>
    <t>Emanuel Zveibel</t>
  </si>
  <si>
    <t>Eugenia Zaren</t>
  </si>
  <si>
    <t>Marina Greca/Humberto Guma</t>
  </si>
  <si>
    <t>Mustang Mach 1 1973/Fiero 1984/Dodge 81</t>
  </si>
  <si>
    <t>Paulo Menezes/Reinaldo Morilha</t>
  </si>
  <si>
    <t>Fernanda Menezes/Marcelo Gios</t>
  </si>
  <si>
    <t>Mercedes-Benz 280CE 1984</t>
  </si>
  <si>
    <t>Julio Duarte Areia Filho</t>
  </si>
  <si>
    <t>Leticia Bandeira de Mello</t>
  </si>
  <si>
    <t>Arminda Marranghello/David Valenca</t>
  </si>
  <si>
    <t>Emerson Mestrinelli</t>
  </si>
  <si>
    <t>Flavio Barbi</t>
  </si>
  <si>
    <t>Alfa Romeo 2300Ti 1986</t>
  </si>
  <si>
    <t>Renato Gitelman</t>
  </si>
  <si>
    <t>Luiz Fernando Teixeira</t>
  </si>
  <si>
    <t>Porsche 911SC 1981</t>
  </si>
  <si>
    <t>CAMPEOES 2017</t>
  </si>
  <si>
    <t>Mario Nardi/Ricardo Cornelius/Milano</t>
  </si>
  <si>
    <t>Corcel 1970/Alfa GTV</t>
  </si>
  <si>
    <t>DKW Belcar 1967</t>
  </si>
  <si>
    <t>Jan Balder</t>
  </si>
  <si>
    <t>Leandro Fraga</t>
  </si>
  <si>
    <t>Vitor Largura</t>
  </si>
  <si>
    <t>Fernando Largura</t>
  </si>
  <si>
    <t>Puma DKW 1967</t>
  </si>
  <si>
    <t>Oscar Leke</t>
  </si>
  <si>
    <t>Laila Cesar</t>
  </si>
  <si>
    <t>Simca 1963</t>
  </si>
  <si>
    <t>Alexandre Goerl</t>
  </si>
  <si>
    <t>Angela Kops</t>
  </si>
  <si>
    <t>Mercedes-Benz 350 SL 1973</t>
  </si>
  <si>
    <t>Jorge Lohmann</t>
  </si>
  <si>
    <t>Germano Lohmann</t>
  </si>
  <si>
    <t>Alfa Romeo Ti  2300 1975</t>
  </si>
  <si>
    <t>Mario Rambo</t>
  </si>
  <si>
    <t>Luis Bumbel</t>
  </si>
  <si>
    <t>Porsche 911 1972</t>
  </si>
  <si>
    <t>Mercedes 280CE 1982</t>
  </si>
  <si>
    <t>Marcelo Costas</t>
  </si>
  <si>
    <t>Alberto Ruiz</t>
  </si>
  <si>
    <t>Fernando Almeida</t>
  </si>
  <si>
    <t>Antonio Bartolo</t>
  </si>
  <si>
    <t>Karnman Ghia TC 1971</t>
  </si>
  <si>
    <t>Chevette 1984</t>
  </si>
  <si>
    <t>Enrico Roemmler</t>
  </si>
  <si>
    <t>Francisco Roemmler</t>
  </si>
  <si>
    <t>Alfa Romeo Ti 2300 1986</t>
  </si>
  <si>
    <t>Wanderly natali</t>
  </si>
  <si>
    <t>Regina Natali</t>
  </si>
  <si>
    <t>Mercedes 280SL 1981</t>
  </si>
  <si>
    <t>Eduardo Dietrich</t>
  </si>
  <si>
    <t>Elisa Ritcher</t>
  </si>
  <si>
    <t>Mercedes 280SE 1982</t>
  </si>
  <si>
    <t>Murilo Chaves</t>
  </si>
  <si>
    <t>Helion de Freitas</t>
  </si>
  <si>
    <t>Mercedes 380 SLC 1986</t>
  </si>
  <si>
    <t>Michel Bonztein</t>
  </si>
  <si>
    <t>Noel Bomzstein</t>
  </si>
  <si>
    <t>Samuel Saim/Germano Lohman/ Marcelo Malinowsk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</si>
</sst>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</font>
    <font>
      <b/>
      <sz val="8"/>
      <name val="Bookman Old Style"/>
      <family val="1"/>
    </font>
    <font>
      <b/>
      <sz val="10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8"/>
      <name val="Bookman Old Style"/>
      <family val="1"/>
    </font>
    <font>
      <b/>
      <sz val="8"/>
      <color indexed="10"/>
      <name val="Bookman Old Style"/>
      <family val="1"/>
    </font>
    <font>
      <b/>
      <sz val="8"/>
      <color rgb="FFFF0000"/>
      <name val="Bookman Old Style"/>
      <family val="1"/>
    </font>
    <font>
      <b/>
      <sz val="8"/>
      <color indexed="12"/>
      <name val="Bookman Old Style"/>
      <family val="1"/>
    </font>
    <font>
      <b/>
      <sz val="8"/>
      <color rgb="FF002060"/>
      <name val="Bookman Old Style"/>
      <family val="1"/>
    </font>
    <font>
      <b/>
      <sz val="8"/>
      <color rgb="FF000000"/>
      <name val="Times"/>
    </font>
    <font>
      <b/>
      <vertAlign val="superscript"/>
      <sz val="8"/>
      <color rgb="FF000000"/>
      <name val="Times"/>
    </font>
  </fonts>
  <fills count="10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5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3" fillId="0" borderId="2" xfId="0" applyFont="1" applyBorder="1"/>
    <xf numFmtId="0" fontId="4" fillId="0" borderId="5" xfId="0" applyFont="1" applyBorder="1"/>
    <xf numFmtId="0" fontId="4" fillId="0" borderId="7" xfId="0" applyFont="1" applyBorder="1"/>
    <xf numFmtId="0" fontId="3" fillId="0" borderId="7" xfId="0" applyFont="1" applyBorder="1"/>
    <xf numFmtId="0" fontId="4" fillId="0" borderId="8" xfId="0" applyFont="1" applyBorder="1"/>
    <xf numFmtId="0" fontId="3" fillId="0" borderId="5" xfId="0" applyFont="1" applyBorder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left" vertical="center"/>
    </xf>
    <xf numFmtId="0" fontId="8" fillId="0" borderId="4" xfId="0" applyNumberFormat="1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10" fillId="0" borderId="4" xfId="0" applyFont="1" applyBorder="1" applyProtection="1"/>
    <xf numFmtId="0" fontId="7" fillId="0" borderId="4" xfId="0" applyFont="1" applyBorder="1" applyProtection="1"/>
    <xf numFmtId="0" fontId="2" fillId="0" borderId="4" xfId="0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left"/>
    </xf>
    <xf numFmtId="0" fontId="7" fillId="2" borderId="4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left"/>
    </xf>
    <xf numFmtId="0" fontId="7" fillId="0" borderId="4" xfId="0" applyFont="1" applyFill="1" applyBorder="1" applyProtection="1"/>
    <xf numFmtId="0" fontId="2" fillId="2" borderId="4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left"/>
    </xf>
    <xf numFmtId="0" fontId="2" fillId="6" borderId="4" xfId="0" applyFont="1" applyFill="1" applyBorder="1" applyAlignment="1" applyProtection="1">
      <alignment horizontal="left"/>
    </xf>
    <xf numFmtId="0" fontId="7" fillId="6" borderId="4" xfId="0" applyFont="1" applyFill="1" applyBorder="1" applyAlignment="1" applyProtection="1">
      <alignment horizontal="center"/>
    </xf>
    <xf numFmtId="0" fontId="2" fillId="6" borderId="4" xfId="0" applyFont="1" applyFill="1" applyBorder="1" applyAlignment="1" applyProtection="1">
      <alignment horizontal="left" vertical="center"/>
    </xf>
    <xf numFmtId="0" fontId="2" fillId="6" borderId="4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Protection="1"/>
    <xf numFmtId="0" fontId="2" fillId="3" borderId="4" xfId="0" applyFont="1" applyFill="1" applyBorder="1" applyAlignment="1" applyProtection="1">
      <alignment horizontal="left"/>
    </xf>
    <xf numFmtId="0" fontId="7" fillId="3" borderId="4" xfId="0" applyFont="1" applyFill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left" vertical="center"/>
    </xf>
    <xf numFmtId="0" fontId="2" fillId="3" borderId="4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4" borderId="4" xfId="0" applyFont="1" applyFill="1" applyBorder="1" applyAlignment="1" applyProtection="1">
      <alignment horizontal="left"/>
    </xf>
    <xf numFmtId="0" fontId="7" fillId="4" borderId="4" xfId="0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left" vertic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left"/>
    </xf>
    <xf numFmtId="0" fontId="7" fillId="5" borderId="4" xfId="0" applyFont="1" applyFill="1" applyBorder="1" applyAlignment="1" applyProtection="1">
      <alignment horizontal="center"/>
    </xf>
    <xf numFmtId="0" fontId="2" fillId="5" borderId="4" xfId="0" applyFont="1" applyFill="1" applyBorder="1" applyAlignment="1" applyProtection="1">
      <alignment horizontal="left" vertical="center"/>
    </xf>
    <xf numFmtId="0" fontId="2" fillId="5" borderId="4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7" borderId="4" xfId="0" applyFont="1" applyFill="1" applyBorder="1" applyAlignment="1" applyProtection="1">
      <alignment horizontal="left"/>
    </xf>
    <xf numFmtId="0" fontId="7" fillId="7" borderId="4" xfId="0" applyFont="1" applyFill="1" applyBorder="1" applyAlignment="1" applyProtection="1">
      <alignment horizontal="center"/>
    </xf>
    <xf numFmtId="0" fontId="7" fillId="7" borderId="4" xfId="0" applyFont="1" applyFill="1" applyBorder="1" applyProtection="1"/>
    <xf numFmtId="0" fontId="2" fillId="7" borderId="4" xfId="0" applyFont="1" applyFill="1" applyBorder="1" applyAlignment="1" applyProtection="1">
      <alignment horizontal="left" vertical="center"/>
    </xf>
    <xf numFmtId="0" fontId="2" fillId="7" borderId="4" xfId="0" applyFont="1" applyFill="1" applyBorder="1" applyAlignment="1" applyProtection="1">
      <alignment horizontal="center" vertical="center"/>
    </xf>
    <xf numFmtId="0" fontId="2" fillId="7" borderId="4" xfId="0" applyFont="1" applyFill="1" applyBorder="1" applyAlignment="1" applyProtection="1">
      <alignment horizontal="center" vertical="center" wrapText="1"/>
    </xf>
    <xf numFmtId="0" fontId="11" fillId="0" borderId="4" xfId="0" applyFont="1" applyBorder="1" applyProtection="1"/>
    <xf numFmtId="0" fontId="12" fillId="0" borderId="4" xfId="0" applyFont="1" applyBorder="1" applyAlignment="1">
      <alignment horizontal="justify" vertical="center"/>
    </xf>
    <xf numFmtId="0" fontId="2" fillId="0" borderId="4" xfId="0" applyFont="1" applyFill="1" applyBorder="1" applyAlignment="1" applyProtection="1">
      <alignment vertical="center"/>
    </xf>
    <xf numFmtId="0" fontId="2" fillId="8" borderId="4" xfId="0" applyFont="1" applyFill="1" applyBorder="1" applyAlignment="1" applyProtection="1">
      <alignment horizontal="center" vertical="center"/>
    </xf>
    <xf numFmtId="0" fontId="2" fillId="8" borderId="4" xfId="0" applyFont="1" applyFill="1" applyBorder="1" applyAlignment="1" applyProtection="1">
      <alignment horizontal="left" vertical="center"/>
    </xf>
    <xf numFmtId="0" fontId="2" fillId="8" borderId="4" xfId="0" applyFont="1" applyFill="1" applyBorder="1" applyAlignment="1" applyProtection="1">
      <alignment horizontal="center"/>
    </xf>
    <xf numFmtId="0" fontId="2" fillId="8" borderId="4" xfId="0" applyFont="1" applyFill="1" applyBorder="1" applyAlignment="1">
      <alignment horizontal="center" vertical="center"/>
    </xf>
    <xf numFmtId="0" fontId="2" fillId="9" borderId="4" xfId="0" applyFont="1" applyFill="1" applyBorder="1" applyAlignment="1" applyProtection="1">
      <alignment horizontal="center" vertical="center"/>
    </xf>
    <xf numFmtId="0" fontId="8" fillId="9" borderId="4" xfId="0" applyNumberFormat="1" applyFont="1" applyFill="1" applyBorder="1" applyAlignment="1" applyProtection="1">
      <alignment horizontal="center" vertical="center"/>
    </xf>
    <xf numFmtId="0" fontId="8" fillId="9" borderId="4" xfId="0" applyFont="1" applyFill="1" applyBorder="1" applyAlignment="1" applyProtection="1">
      <alignment horizontal="center" vertical="center"/>
    </xf>
    <xf numFmtId="0" fontId="9" fillId="9" borderId="4" xfId="0" applyFont="1" applyFill="1" applyBorder="1" applyAlignment="1" applyProtection="1">
      <alignment horizontal="center" vertical="center"/>
    </xf>
    <xf numFmtId="0" fontId="10" fillId="9" borderId="4" xfId="0" applyFont="1" applyFill="1" applyBorder="1" applyProtection="1"/>
    <xf numFmtId="0" fontId="7" fillId="9" borderId="4" xfId="0" applyFont="1" applyFill="1" applyBorder="1" applyProtection="1"/>
    <xf numFmtId="0" fontId="11" fillId="0" borderId="4" xfId="0" applyFont="1" applyFill="1" applyBorder="1" applyProtection="1"/>
    <xf numFmtId="0" fontId="2" fillId="5" borderId="4" xfId="0" applyFont="1" applyFill="1" applyBorder="1" applyAlignment="1" applyProtection="1">
      <alignment horizontal="center" vertical="center"/>
    </xf>
    <xf numFmtId="0" fontId="2" fillId="7" borderId="4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6" borderId="4" xfId="0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</xf>
  </cellXfs>
  <cellStyles count="55">
    <cellStyle name="Hiperlink" xfId="1" builtinId="8" hidden="1"/>
    <cellStyle name="Hiperlink" xfId="3" builtinId="8" hidden="1"/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 Visitado" xfId="2" builtinId="9" hidden="1"/>
    <cellStyle name="Hiperlink Visitado" xfId="4" builtinId="9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Normal" xfId="0" builtinId="0"/>
  </cellStyles>
  <dxfs count="79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6</xdr:row>
      <xdr:rowOff>38100</xdr:rowOff>
    </xdr:from>
    <xdr:to>
      <xdr:col>1</xdr:col>
      <xdr:colOff>180975</xdr:colOff>
      <xdr:row>6</xdr:row>
      <xdr:rowOff>152400</xdr:rowOff>
    </xdr:to>
    <xdr:sp macro="" textlink="">
      <xdr:nvSpPr>
        <xdr:cNvPr id="7840" name="AutoShape 4"/>
        <xdr:cNvSpPr>
          <a:spLocks noChangeArrowheads="1"/>
        </xdr:cNvSpPr>
      </xdr:nvSpPr>
      <xdr:spPr bwMode="auto">
        <a:xfrm>
          <a:off x="381000" y="1495425"/>
          <a:ext cx="0" cy="11430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4</xdr:row>
      <xdr:rowOff>38100</xdr:rowOff>
    </xdr:from>
    <xdr:to>
      <xdr:col>1</xdr:col>
      <xdr:colOff>180975</xdr:colOff>
      <xdr:row>4</xdr:row>
      <xdr:rowOff>152400</xdr:rowOff>
    </xdr:to>
    <xdr:sp macro="" textlink="">
      <xdr:nvSpPr>
        <xdr:cNvPr id="7845" name="Rectangle 9"/>
        <xdr:cNvSpPr>
          <a:spLocks noChangeArrowheads="1"/>
        </xdr:cNvSpPr>
      </xdr:nvSpPr>
      <xdr:spPr bwMode="auto">
        <a:xfrm>
          <a:off x="381000" y="1295400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9</xdr:row>
      <xdr:rowOff>0</xdr:rowOff>
    </xdr:from>
    <xdr:to>
      <xdr:col>1</xdr:col>
      <xdr:colOff>180975</xdr:colOff>
      <xdr:row>9</xdr:row>
      <xdr:rowOff>0</xdr:rowOff>
    </xdr:to>
    <xdr:sp macro="" textlink="">
      <xdr:nvSpPr>
        <xdr:cNvPr id="7860" name="Rectangle 29"/>
        <xdr:cNvSpPr>
          <a:spLocks noChangeArrowheads="1"/>
        </xdr:cNvSpPr>
      </xdr:nvSpPr>
      <xdr:spPr bwMode="auto">
        <a:xfrm>
          <a:off x="381000" y="8134350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10</xdr:row>
      <xdr:rowOff>38100</xdr:rowOff>
    </xdr:from>
    <xdr:to>
      <xdr:col>1</xdr:col>
      <xdr:colOff>171450</xdr:colOff>
      <xdr:row>10</xdr:row>
      <xdr:rowOff>152400</xdr:rowOff>
    </xdr:to>
    <xdr:sp macro="" textlink="">
      <xdr:nvSpPr>
        <xdr:cNvPr id="7862" name="AutoShape 34"/>
        <xdr:cNvSpPr>
          <a:spLocks noChangeArrowheads="1"/>
        </xdr:cNvSpPr>
      </xdr:nvSpPr>
      <xdr:spPr bwMode="auto">
        <a:xfrm>
          <a:off x="381000" y="8372475"/>
          <a:ext cx="0" cy="11430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58</xdr:row>
      <xdr:rowOff>0</xdr:rowOff>
    </xdr:from>
    <xdr:to>
      <xdr:col>1</xdr:col>
      <xdr:colOff>171450</xdr:colOff>
      <xdr:row>58</xdr:row>
      <xdr:rowOff>0</xdr:rowOff>
    </xdr:to>
    <xdr:sp macro="" textlink="">
      <xdr:nvSpPr>
        <xdr:cNvPr id="7886" name="AutoShape 86"/>
        <xdr:cNvSpPr>
          <a:spLocks noChangeArrowheads="1"/>
        </xdr:cNvSpPr>
      </xdr:nvSpPr>
      <xdr:spPr bwMode="auto">
        <a:xfrm>
          <a:off x="381000" y="31775400"/>
          <a:ext cx="0" cy="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58</xdr:row>
      <xdr:rowOff>0</xdr:rowOff>
    </xdr:from>
    <xdr:to>
      <xdr:col>1</xdr:col>
      <xdr:colOff>161925</xdr:colOff>
      <xdr:row>58</xdr:row>
      <xdr:rowOff>0</xdr:rowOff>
    </xdr:to>
    <xdr:sp macro="" textlink="">
      <xdr:nvSpPr>
        <xdr:cNvPr id="7887" name="AutoShape 87"/>
        <xdr:cNvSpPr>
          <a:spLocks noChangeArrowheads="1"/>
        </xdr:cNvSpPr>
      </xdr:nvSpPr>
      <xdr:spPr bwMode="auto">
        <a:xfrm>
          <a:off x="381000" y="31775400"/>
          <a:ext cx="0" cy="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47625</xdr:colOff>
      <xdr:row>58</xdr:row>
      <xdr:rowOff>0</xdr:rowOff>
    </xdr:from>
    <xdr:to>
      <xdr:col>1</xdr:col>
      <xdr:colOff>142875</xdr:colOff>
      <xdr:row>58</xdr:row>
      <xdr:rowOff>0</xdr:rowOff>
    </xdr:to>
    <xdr:sp macro="" textlink="">
      <xdr:nvSpPr>
        <xdr:cNvPr id="7889" name="AutoShape 89"/>
        <xdr:cNvSpPr>
          <a:spLocks noChangeArrowheads="1"/>
        </xdr:cNvSpPr>
      </xdr:nvSpPr>
      <xdr:spPr bwMode="auto">
        <a:xfrm>
          <a:off x="381000" y="31775400"/>
          <a:ext cx="0" cy="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57150</xdr:colOff>
      <xdr:row>6</xdr:row>
      <xdr:rowOff>0</xdr:rowOff>
    </xdr:from>
    <xdr:to>
      <xdr:col>1</xdr:col>
      <xdr:colOff>171450</xdr:colOff>
      <xdr:row>6</xdr:row>
      <xdr:rowOff>0</xdr:rowOff>
    </xdr:to>
    <xdr:sp macro="" textlink="">
      <xdr:nvSpPr>
        <xdr:cNvPr id="7904" name="Rectangle 104"/>
        <xdr:cNvSpPr>
          <a:spLocks noChangeArrowheads="1"/>
        </xdr:cNvSpPr>
      </xdr:nvSpPr>
      <xdr:spPr bwMode="auto">
        <a:xfrm>
          <a:off x="381000" y="1457325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9</xdr:row>
      <xdr:rowOff>38100</xdr:rowOff>
    </xdr:from>
    <xdr:to>
      <xdr:col>1</xdr:col>
      <xdr:colOff>171450</xdr:colOff>
      <xdr:row>9</xdr:row>
      <xdr:rowOff>152400</xdr:rowOff>
    </xdr:to>
    <xdr:sp macro="" textlink="">
      <xdr:nvSpPr>
        <xdr:cNvPr id="7909" name="AutoShape 109"/>
        <xdr:cNvSpPr>
          <a:spLocks noChangeArrowheads="1"/>
        </xdr:cNvSpPr>
      </xdr:nvSpPr>
      <xdr:spPr bwMode="auto">
        <a:xfrm>
          <a:off x="381000" y="8172450"/>
          <a:ext cx="0" cy="11430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21</xdr:row>
      <xdr:rowOff>0</xdr:rowOff>
    </xdr:from>
    <xdr:to>
      <xdr:col>1</xdr:col>
      <xdr:colOff>180975</xdr:colOff>
      <xdr:row>21</xdr:row>
      <xdr:rowOff>0</xdr:rowOff>
    </xdr:to>
    <xdr:sp macro="" textlink="">
      <xdr:nvSpPr>
        <xdr:cNvPr id="7919" name="Rectangle 119"/>
        <xdr:cNvSpPr>
          <a:spLocks noChangeArrowheads="1"/>
        </xdr:cNvSpPr>
      </xdr:nvSpPr>
      <xdr:spPr bwMode="auto">
        <a:xfrm>
          <a:off x="381000" y="16897350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21</xdr:row>
      <xdr:rowOff>0</xdr:rowOff>
    </xdr:from>
    <xdr:to>
      <xdr:col>1</xdr:col>
      <xdr:colOff>180975</xdr:colOff>
      <xdr:row>21</xdr:row>
      <xdr:rowOff>0</xdr:rowOff>
    </xdr:to>
    <xdr:sp macro="" textlink="">
      <xdr:nvSpPr>
        <xdr:cNvPr id="7926" name="Rectangle 126"/>
        <xdr:cNvSpPr>
          <a:spLocks noChangeArrowheads="1"/>
        </xdr:cNvSpPr>
      </xdr:nvSpPr>
      <xdr:spPr bwMode="auto">
        <a:xfrm>
          <a:off x="381000" y="19878675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21</xdr:row>
      <xdr:rowOff>0</xdr:rowOff>
    </xdr:from>
    <xdr:to>
      <xdr:col>1</xdr:col>
      <xdr:colOff>180975</xdr:colOff>
      <xdr:row>21</xdr:row>
      <xdr:rowOff>0</xdr:rowOff>
    </xdr:to>
    <xdr:sp macro="" textlink="">
      <xdr:nvSpPr>
        <xdr:cNvPr id="7927" name="Rectangle 127"/>
        <xdr:cNvSpPr>
          <a:spLocks noChangeArrowheads="1"/>
        </xdr:cNvSpPr>
      </xdr:nvSpPr>
      <xdr:spPr bwMode="auto">
        <a:xfrm>
          <a:off x="381000" y="19878675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58</xdr:row>
      <xdr:rowOff>0</xdr:rowOff>
    </xdr:from>
    <xdr:to>
      <xdr:col>1</xdr:col>
      <xdr:colOff>180975</xdr:colOff>
      <xdr:row>58</xdr:row>
      <xdr:rowOff>0</xdr:rowOff>
    </xdr:to>
    <xdr:sp macro="" textlink="">
      <xdr:nvSpPr>
        <xdr:cNvPr id="7940" name="Rectangle 145"/>
        <xdr:cNvSpPr>
          <a:spLocks noChangeArrowheads="1"/>
        </xdr:cNvSpPr>
      </xdr:nvSpPr>
      <xdr:spPr bwMode="auto">
        <a:xfrm>
          <a:off x="381000" y="31775400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58</xdr:row>
      <xdr:rowOff>0</xdr:rowOff>
    </xdr:from>
    <xdr:to>
      <xdr:col>1</xdr:col>
      <xdr:colOff>171450</xdr:colOff>
      <xdr:row>58</xdr:row>
      <xdr:rowOff>0</xdr:rowOff>
    </xdr:to>
    <xdr:sp macro="" textlink="">
      <xdr:nvSpPr>
        <xdr:cNvPr id="7947" name="AutoShape 152"/>
        <xdr:cNvSpPr>
          <a:spLocks noChangeArrowheads="1"/>
        </xdr:cNvSpPr>
      </xdr:nvSpPr>
      <xdr:spPr bwMode="auto">
        <a:xfrm>
          <a:off x="381000" y="31775400"/>
          <a:ext cx="0" cy="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58</xdr:row>
      <xdr:rowOff>0</xdr:rowOff>
    </xdr:from>
    <xdr:to>
      <xdr:col>1</xdr:col>
      <xdr:colOff>171450</xdr:colOff>
      <xdr:row>58</xdr:row>
      <xdr:rowOff>0</xdr:rowOff>
    </xdr:to>
    <xdr:sp macro="" textlink="">
      <xdr:nvSpPr>
        <xdr:cNvPr id="7948" name="AutoShape 153"/>
        <xdr:cNvSpPr>
          <a:spLocks noChangeArrowheads="1"/>
        </xdr:cNvSpPr>
      </xdr:nvSpPr>
      <xdr:spPr bwMode="auto">
        <a:xfrm>
          <a:off x="381000" y="31775400"/>
          <a:ext cx="0" cy="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58</xdr:row>
      <xdr:rowOff>0</xdr:rowOff>
    </xdr:from>
    <xdr:to>
      <xdr:col>1</xdr:col>
      <xdr:colOff>171450</xdr:colOff>
      <xdr:row>58</xdr:row>
      <xdr:rowOff>0</xdr:rowOff>
    </xdr:to>
    <xdr:sp macro="" textlink="">
      <xdr:nvSpPr>
        <xdr:cNvPr id="7949" name="AutoShape 154"/>
        <xdr:cNvSpPr>
          <a:spLocks noChangeArrowheads="1"/>
        </xdr:cNvSpPr>
      </xdr:nvSpPr>
      <xdr:spPr bwMode="auto">
        <a:xfrm>
          <a:off x="381000" y="31775400"/>
          <a:ext cx="0" cy="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21</xdr:row>
      <xdr:rowOff>0</xdr:rowOff>
    </xdr:from>
    <xdr:to>
      <xdr:col>1</xdr:col>
      <xdr:colOff>180975</xdr:colOff>
      <xdr:row>21</xdr:row>
      <xdr:rowOff>0</xdr:rowOff>
    </xdr:to>
    <xdr:sp macro="" textlink="">
      <xdr:nvSpPr>
        <xdr:cNvPr id="7951" name="Rectangle 3241"/>
        <xdr:cNvSpPr>
          <a:spLocks noChangeArrowheads="1"/>
        </xdr:cNvSpPr>
      </xdr:nvSpPr>
      <xdr:spPr bwMode="auto">
        <a:xfrm>
          <a:off x="381000" y="19878675"/>
          <a:ext cx="0" cy="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63</xdr:row>
      <xdr:rowOff>38100</xdr:rowOff>
    </xdr:from>
    <xdr:to>
      <xdr:col>1</xdr:col>
      <xdr:colOff>180975</xdr:colOff>
      <xdr:row>63</xdr:row>
      <xdr:rowOff>152400</xdr:rowOff>
    </xdr:to>
    <xdr:sp macro="" textlink="">
      <xdr:nvSpPr>
        <xdr:cNvPr id="119" name="Rectangle 62"/>
        <xdr:cNvSpPr>
          <a:spLocks noChangeArrowheads="1"/>
        </xdr:cNvSpPr>
      </xdr:nvSpPr>
      <xdr:spPr bwMode="auto">
        <a:xfrm>
          <a:off x="381000" y="17700171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102</xdr:row>
      <xdr:rowOff>47625</xdr:rowOff>
    </xdr:from>
    <xdr:to>
      <xdr:col>1</xdr:col>
      <xdr:colOff>180975</xdr:colOff>
      <xdr:row>102</xdr:row>
      <xdr:rowOff>161925</xdr:rowOff>
    </xdr:to>
    <xdr:sp macro="" textlink="">
      <xdr:nvSpPr>
        <xdr:cNvPr id="155" name="Rectangle 74"/>
        <xdr:cNvSpPr>
          <a:spLocks noChangeArrowheads="1"/>
        </xdr:cNvSpPr>
      </xdr:nvSpPr>
      <xdr:spPr bwMode="auto">
        <a:xfrm>
          <a:off x="381000" y="25860375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104</xdr:row>
      <xdr:rowOff>38100</xdr:rowOff>
    </xdr:from>
    <xdr:to>
      <xdr:col>1</xdr:col>
      <xdr:colOff>171450</xdr:colOff>
      <xdr:row>104</xdr:row>
      <xdr:rowOff>152400</xdr:rowOff>
    </xdr:to>
    <xdr:sp macro="" textlink="">
      <xdr:nvSpPr>
        <xdr:cNvPr id="160" name="AutoShape 88"/>
        <xdr:cNvSpPr>
          <a:spLocks noChangeArrowheads="1"/>
        </xdr:cNvSpPr>
      </xdr:nvSpPr>
      <xdr:spPr bwMode="auto">
        <a:xfrm>
          <a:off x="381000" y="26259064"/>
          <a:ext cx="0" cy="114300"/>
        </a:xfrm>
        <a:prstGeom prst="triangle">
          <a:avLst>
            <a:gd name="adj" fmla="val 50000"/>
          </a:avLst>
        </a:prstGeom>
        <a:solidFill>
          <a:srgbClr val="00FF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101</xdr:row>
      <xdr:rowOff>47625</xdr:rowOff>
    </xdr:from>
    <xdr:to>
      <xdr:col>1</xdr:col>
      <xdr:colOff>171450</xdr:colOff>
      <xdr:row>101</xdr:row>
      <xdr:rowOff>161925</xdr:rowOff>
    </xdr:to>
    <xdr:sp macro="" textlink="">
      <xdr:nvSpPr>
        <xdr:cNvPr id="167" name="AutoShape 96"/>
        <xdr:cNvSpPr>
          <a:spLocks noChangeArrowheads="1"/>
        </xdr:cNvSpPr>
      </xdr:nvSpPr>
      <xdr:spPr bwMode="auto">
        <a:xfrm rot="10800000">
          <a:off x="381000" y="25656268"/>
          <a:ext cx="0" cy="11430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76200</xdr:colOff>
      <xdr:row>105</xdr:row>
      <xdr:rowOff>47625</xdr:rowOff>
    </xdr:from>
    <xdr:to>
      <xdr:col>1</xdr:col>
      <xdr:colOff>171450</xdr:colOff>
      <xdr:row>105</xdr:row>
      <xdr:rowOff>161925</xdr:rowOff>
    </xdr:to>
    <xdr:sp macro="" textlink="">
      <xdr:nvSpPr>
        <xdr:cNvPr id="168" name="AutoShape 97"/>
        <xdr:cNvSpPr>
          <a:spLocks noChangeArrowheads="1"/>
        </xdr:cNvSpPr>
      </xdr:nvSpPr>
      <xdr:spPr bwMode="auto">
        <a:xfrm rot="10800000">
          <a:off x="381000" y="26472696"/>
          <a:ext cx="0" cy="114300"/>
        </a:xfrm>
        <a:prstGeom prst="triangle">
          <a:avLst>
            <a:gd name="adj" fmla="val 50000"/>
          </a:avLst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103</xdr:row>
      <xdr:rowOff>47625</xdr:rowOff>
    </xdr:from>
    <xdr:to>
      <xdr:col>1</xdr:col>
      <xdr:colOff>180975</xdr:colOff>
      <xdr:row>103</xdr:row>
      <xdr:rowOff>161925</xdr:rowOff>
    </xdr:to>
    <xdr:sp macro="" textlink="">
      <xdr:nvSpPr>
        <xdr:cNvPr id="179" name="Rectangle 143"/>
        <xdr:cNvSpPr>
          <a:spLocks noChangeArrowheads="1"/>
        </xdr:cNvSpPr>
      </xdr:nvSpPr>
      <xdr:spPr bwMode="auto">
        <a:xfrm>
          <a:off x="381000" y="26064482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106</xdr:row>
      <xdr:rowOff>47625</xdr:rowOff>
    </xdr:from>
    <xdr:to>
      <xdr:col>1</xdr:col>
      <xdr:colOff>180975</xdr:colOff>
      <xdr:row>106</xdr:row>
      <xdr:rowOff>161925</xdr:rowOff>
    </xdr:to>
    <xdr:sp macro="" textlink="">
      <xdr:nvSpPr>
        <xdr:cNvPr id="180" name="Rectangle 144"/>
        <xdr:cNvSpPr>
          <a:spLocks noChangeArrowheads="1"/>
        </xdr:cNvSpPr>
      </xdr:nvSpPr>
      <xdr:spPr bwMode="auto">
        <a:xfrm>
          <a:off x="381000" y="26676804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16</xdr:col>
      <xdr:colOff>94681</xdr:colOff>
      <xdr:row>0</xdr:row>
      <xdr:rowOff>97155</xdr:rowOff>
    </xdr:from>
    <xdr:to>
      <xdr:col>17</xdr:col>
      <xdr:colOff>419100</xdr:colOff>
      <xdr:row>2</xdr:row>
      <xdr:rowOff>137160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47541" y="97155"/>
          <a:ext cx="926399" cy="436245"/>
        </a:xfrm>
        <a:prstGeom prst="rect">
          <a:avLst/>
        </a:prstGeom>
      </xdr:spPr>
    </xdr:pic>
    <xdr:clientData/>
  </xdr:twoCellAnchor>
  <xdr:twoCellAnchor>
    <xdr:from>
      <xdr:col>1</xdr:col>
      <xdr:colOff>66675</xdr:colOff>
      <xdr:row>17</xdr:row>
      <xdr:rowOff>38100</xdr:rowOff>
    </xdr:from>
    <xdr:to>
      <xdr:col>1</xdr:col>
      <xdr:colOff>180975</xdr:colOff>
      <xdr:row>17</xdr:row>
      <xdr:rowOff>152400</xdr:rowOff>
    </xdr:to>
    <xdr:sp macro="" textlink="">
      <xdr:nvSpPr>
        <xdr:cNvPr id="71" name="Rectangle 118"/>
        <xdr:cNvSpPr>
          <a:spLocks noChangeArrowheads="1"/>
        </xdr:cNvSpPr>
      </xdr:nvSpPr>
      <xdr:spPr bwMode="auto">
        <a:xfrm>
          <a:off x="219075" y="3308350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18</xdr:row>
      <xdr:rowOff>38100</xdr:rowOff>
    </xdr:from>
    <xdr:to>
      <xdr:col>1</xdr:col>
      <xdr:colOff>180975</xdr:colOff>
      <xdr:row>18</xdr:row>
      <xdr:rowOff>152400</xdr:rowOff>
    </xdr:to>
    <xdr:sp macro="" textlink="">
      <xdr:nvSpPr>
        <xdr:cNvPr id="73" name="Rectangle 118"/>
        <xdr:cNvSpPr>
          <a:spLocks noChangeArrowheads="1"/>
        </xdr:cNvSpPr>
      </xdr:nvSpPr>
      <xdr:spPr bwMode="auto">
        <a:xfrm>
          <a:off x="219075" y="3308350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20</xdr:row>
      <xdr:rowOff>38100</xdr:rowOff>
    </xdr:from>
    <xdr:to>
      <xdr:col>1</xdr:col>
      <xdr:colOff>180975</xdr:colOff>
      <xdr:row>20</xdr:row>
      <xdr:rowOff>152400</xdr:rowOff>
    </xdr:to>
    <xdr:sp macro="" textlink="">
      <xdr:nvSpPr>
        <xdr:cNvPr id="74" name="Rectangle 118"/>
        <xdr:cNvSpPr>
          <a:spLocks noChangeArrowheads="1"/>
        </xdr:cNvSpPr>
      </xdr:nvSpPr>
      <xdr:spPr bwMode="auto">
        <a:xfrm>
          <a:off x="219075" y="3308350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15</xdr:row>
      <xdr:rowOff>38100</xdr:rowOff>
    </xdr:from>
    <xdr:to>
      <xdr:col>1</xdr:col>
      <xdr:colOff>180975</xdr:colOff>
      <xdr:row>15</xdr:row>
      <xdr:rowOff>152400</xdr:rowOff>
    </xdr:to>
    <xdr:sp macro="" textlink="">
      <xdr:nvSpPr>
        <xdr:cNvPr id="75" name="Rectangle 118"/>
        <xdr:cNvSpPr>
          <a:spLocks noChangeArrowheads="1"/>
        </xdr:cNvSpPr>
      </xdr:nvSpPr>
      <xdr:spPr bwMode="auto">
        <a:xfrm>
          <a:off x="219075" y="3816350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13</xdr:row>
      <xdr:rowOff>38100</xdr:rowOff>
    </xdr:from>
    <xdr:to>
      <xdr:col>1</xdr:col>
      <xdr:colOff>180975</xdr:colOff>
      <xdr:row>13</xdr:row>
      <xdr:rowOff>152400</xdr:rowOff>
    </xdr:to>
    <xdr:sp macro="" textlink="">
      <xdr:nvSpPr>
        <xdr:cNvPr id="33" name="Rectangle 118"/>
        <xdr:cNvSpPr>
          <a:spLocks noChangeArrowheads="1"/>
        </xdr:cNvSpPr>
      </xdr:nvSpPr>
      <xdr:spPr bwMode="auto">
        <a:xfrm>
          <a:off x="219075" y="3435350"/>
          <a:ext cx="0" cy="10795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66675</xdr:colOff>
      <xdr:row>14</xdr:row>
      <xdr:rowOff>38100</xdr:rowOff>
    </xdr:from>
    <xdr:to>
      <xdr:col>1</xdr:col>
      <xdr:colOff>180975</xdr:colOff>
      <xdr:row>14</xdr:row>
      <xdr:rowOff>152400</xdr:rowOff>
    </xdr:to>
    <xdr:sp macro="" textlink="">
      <xdr:nvSpPr>
        <xdr:cNvPr id="34" name="Rectangle 118"/>
        <xdr:cNvSpPr>
          <a:spLocks noChangeArrowheads="1"/>
        </xdr:cNvSpPr>
      </xdr:nvSpPr>
      <xdr:spPr bwMode="auto">
        <a:xfrm>
          <a:off x="219075" y="3028950"/>
          <a:ext cx="0" cy="114300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0"/>
  <sheetViews>
    <sheetView showGridLines="0" tabSelected="1" workbookViewId="0">
      <pane xSplit="6" topLeftCell="G1" activePane="topRight" state="frozen"/>
      <selection pane="topRight" activeCell="F60" sqref="F60"/>
    </sheetView>
  </sheetViews>
  <sheetFormatPr defaultColWidth="11.453125" defaultRowHeight="16" customHeight="1" x14ac:dyDescent="0.25"/>
  <cols>
    <col min="1" max="1" width="3.08984375" style="35" customWidth="1"/>
    <col min="2" max="2" width="8.984375E-2" style="35" customWidth="1"/>
    <col min="3" max="3" width="21.36328125" style="35" customWidth="1"/>
    <col min="4" max="4" width="35.6328125" style="35" customWidth="1"/>
    <col min="5" max="5" width="26.90625" style="35" customWidth="1"/>
    <col min="6" max="6" width="40.90625" style="35" customWidth="1"/>
    <col min="7" max="7" width="7.6328125" style="33" customWidth="1"/>
    <col min="8" max="9" width="6.54296875" style="33" customWidth="1"/>
    <col min="10" max="10" width="6.36328125" style="33" customWidth="1"/>
    <col min="11" max="11" width="8.90625" style="33" customWidth="1"/>
    <col min="12" max="12" width="6.81640625" style="33" customWidth="1"/>
    <col min="13" max="13" width="9.54296875" style="33" customWidth="1"/>
    <col min="14" max="14" width="7.6328125" style="33" customWidth="1"/>
    <col min="15" max="15" width="10" style="33" customWidth="1"/>
    <col min="16" max="16" width="6.26953125" style="33" customWidth="1"/>
    <col min="17" max="17" width="8.7265625" style="33" customWidth="1"/>
    <col min="18" max="18" width="7.81640625" style="33" customWidth="1"/>
    <col min="19" max="19" width="7.36328125" style="33" hidden="1" customWidth="1"/>
    <col min="20" max="20" width="6.453125" style="33" hidden="1" customWidth="1"/>
    <col min="21" max="21" width="11.26953125" style="33" customWidth="1"/>
    <col min="22" max="22" width="6.453125" style="33" customWidth="1"/>
    <col min="23" max="23" width="5.453125" style="33" customWidth="1"/>
    <col min="24" max="24" width="4.36328125" style="33" customWidth="1"/>
    <col min="25" max="25" width="6.08984375" style="33" customWidth="1"/>
    <col min="26" max="26" width="41.08984375" style="33" customWidth="1"/>
    <col min="27" max="27" width="11.453125" style="33"/>
    <col min="28" max="28" width="35.81640625" style="33" hidden="1" customWidth="1"/>
    <col min="29" max="29" width="11.453125" style="33" hidden="1" customWidth="1"/>
    <col min="30" max="16384" width="11.453125" style="33"/>
  </cols>
  <sheetData>
    <row r="1" spans="1:28" ht="16" customHeight="1" x14ac:dyDescent="0.25">
      <c r="A1" s="34" t="s">
        <v>16</v>
      </c>
      <c r="B1" s="34"/>
      <c r="E1" s="78" t="s">
        <v>381</v>
      </c>
      <c r="F1" s="34"/>
    </row>
    <row r="2" spans="1:28" ht="16" customHeight="1" x14ac:dyDescent="0.25">
      <c r="A2" s="34" t="s">
        <v>110</v>
      </c>
      <c r="B2" s="34"/>
      <c r="F2" s="34"/>
    </row>
    <row r="3" spans="1:28" ht="17.5" customHeight="1" x14ac:dyDescent="0.25">
      <c r="A3" s="36" t="s">
        <v>12</v>
      </c>
      <c r="B3" s="36"/>
      <c r="C3" s="37"/>
      <c r="D3" s="37"/>
      <c r="E3" s="37"/>
      <c r="F3" s="36"/>
      <c r="G3" s="38"/>
      <c r="H3" s="38"/>
      <c r="I3" s="38"/>
      <c r="J3" s="39"/>
    </row>
    <row r="4" spans="1:28" s="39" customFormat="1" ht="18" customHeight="1" x14ac:dyDescent="0.25">
      <c r="A4" s="90" t="s">
        <v>22</v>
      </c>
      <c r="B4" s="90"/>
      <c r="C4" s="40" t="s">
        <v>53</v>
      </c>
      <c r="D4" s="41" t="s">
        <v>54</v>
      </c>
      <c r="E4" s="41" t="s">
        <v>55</v>
      </c>
      <c r="F4" s="41" t="s">
        <v>56</v>
      </c>
      <c r="G4" s="42" t="s">
        <v>19</v>
      </c>
      <c r="H4" s="42" t="s">
        <v>23</v>
      </c>
      <c r="I4" s="42" t="s">
        <v>105</v>
      </c>
      <c r="J4" s="42" t="str">
        <f>H4</f>
        <v>BÔNUS LARGADA</v>
      </c>
      <c r="K4" s="42" t="s">
        <v>18</v>
      </c>
      <c r="L4" s="42" t="str">
        <f>J4</f>
        <v>BÔNUS LARGADA</v>
      </c>
      <c r="M4" s="42" t="s">
        <v>106</v>
      </c>
      <c r="N4" s="42" t="str">
        <f>L4</f>
        <v>BÔNUS LARGADA</v>
      </c>
      <c r="O4" s="42" t="s">
        <v>107</v>
      </c>
      <c r="P4" s="42" t="str">
        <f>N4</f>
        <v>BÔNUS LARGADA</v>
      </c>
      <c r="Q4" s="42" t="s">
        <v>108</v>
      </c>
      <c r="R4" s="42" t="str">
        <f>N4</f>
        <v>BÔNUS LARGADA</v>
      </c>
      <c r="S4" s="42" t="s">
        <v>20</v>
      </c>
      <c r="T4" s="42" t="str">
        <f>P4</f>
        <v>BÔNUS LARGADA</v>
      </c>
      <c r="U4" s="42" t="s">
        <v>332</v>
      </c>
      <c r="V4" s="42" t="str">
        <f>T4</f>
        <v>BÔNUS LARGADA</v>
      </c>
      <c r="W4" s="42" t="s">
        <v>1</v>
      </c>
      <c r="X4" s="42" t="s">
        <v>57</v>
      </c>
      <c r="Y4" s="42" t="s">
        <v>0</v>
      </c>
    </row>
    <row r="5" spans="1:28" ht="12" customHeight="1" x14ac:dyDescent="0.25">
      <c r="A5" s="30">
        <v>1</v>
      </c>
      <c r="B5" s="30">
        <v>1</v>
      </c>
      <c r="C5" s="27" t="s">
        <v>157</v>
      </c>
      <c r="D5" s="26" t="s">
        <v>158</v>
      </c>
      <c r="E5" s="26" t="s">
        <v>159</v>
      </c>
      <c r="F5" s="27" t="s">
        <v>160</v>
      </c>
      <c r="G5" s="29">
        <v>0</v>
      </c>
      <c r="H5" s="29">
        <v>0</v>
      </c>
      <c r="I5" s="29">
        <v>0</v>
      </c>
      <c r="J5" s="29">
        <v>0</v>
      </c>
      <c r="K5" s="29">
        <v>25</v>
      </c>
      <c r="L5" s="29">
        <v>5</v>
      </c>
      <c r="M5" s="29">
        <v>0</v>
      </c>
      <c r="N5" s="29">
        <v>0</v>
      </c>
      <c r="O5" s="29">
        <v>0</v>
      </c>
      <c r="P5" s="29">
        <v>0</v>
      </c>
      <c r="Q5" s="29">
        <v>0</v>
      </c>
      <c r="R5" s="29">
        <v>0</v>
      </c>
      <c r="S5" s="43"/>
      <c r="T5" s="43"/>
      <c r="U5" s="29">
        <v>0</v>
      </c>
      <c r="V5" s="29">
        <v>0</v>
      </c>
      <c r="W5" s="30">
        <f>SUM(G5:V5)</f>
        <v>30</v>
      </c>
      <c r="X5" s="44">
        <v>0</v>
      </c>
      <c r="Y5" s="30">
        <f>W5-X5</f>
        <v>30</v>
      </c>
      <c r="Z5" s="31"/>
      <c r="AB5" s="45"/>
    </row>
    <row r="6" spans="1:28" ht="12" customHeight="1" x14ac:dyDescent="0.25">
      <c r="A6" s="30">
        <v>2</v>
      </c>
      <c r="B6" s="30"/>
      <c r="C6" s="27"/>
      <c r="D6" s="26" t="s">
        <v>305</v>
      </c>
      <c r="E6" s="26" t="s">
        <v>306</v>
      </c>
      <c r="F6" s="27" t="s">
        <v>307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  <c r="O6" s="29">
        <v>25</v>
      </c>
      <c r="P6" s="29">
        <v>5</v>
      </c>
      <c r="Q6" s="29">
        <v>0</v>
      </c>
      <c r="R6" s="29">
        <v>0</v>
      </c>
      <c r="S6" s="43"/>
      <c r="T6" s="43"/>
      <c r="U6" s="29">
        <v>0</v>
      </c>
      <c r="V6" s="29">
        <v>0</v>
      </c>
      <c r="W6" s="30">
        <f>SUM(G6:V6)</f>
        <v>30</v>
      </c>
      <c r="X6" s="44">
        <v>0</v>
      </c>
      <c r="Y6" s="30">
        <f>W6-X6</f>
        <v>30</v>
      </c>
      <c r="Z6" s="31"/>
      <c r="AB6" s="45"/>
    </row>
    <row r="7" spans="1:28" ht="11.5" customHeight="1" x14ac:dyDescent="0.25">
      <c r="A7" s="30">
        <v>3</v>
      </c>
      <c r="B7" s="30">
        <v>1</v>
      </c>
      <c r="C7" s="27" t="s">
        <v>162</v>
      </c>
      <c r="D7" s="26" t="s">
        <v>163</v>
      </c>
      <c r="E7" s="26" t="s">
        <v>161</v>
      </c>
      <c r="F7" s="27" t="s">
        <v>164</v>
      </c>
      <c r="G7" s="28">
        <v>0</v>
      </c>
      <c r="H7" s="28">
        <v>0</v>
      </c>
      <c r="I7" s="29">
        <v>0</v>
      </c>
      <c r="J7" s="29">
        <v>0</v>
      </c>
      <c r="K7" s="29">
        <v>22</v>
      </c>
      <c r="L7" s="29">
        <v>5</v>
      </c>
      <c r="M7" s="29">
        <v>0</v>
      </c>
      <c r="N7" s="29">
        <v>0</v>
      </c>
      <c r="O7" s="29">
        <v>0</v>
      </c>
      <c r="P7" s="29">
        <v>0</v>
      </c>
      <c r="Q7" s="29">
        <v>0</v>
      </c>
      <c r="R7" s="29">
        <v>0</v>
      </c>
      <c r="S7" s="43"/>
      <c r="T7" s="43"/>
      <c r="U7" s="29">
        <v>0</v>
      </c>
      <c r="V7" s="29">
        <v>0</v>
      </c>
      <c r="W7" s="30">
        <f>SUM(G7:V7)</f>
        <v>27</v>
      </c>
      <c r="X7" s="44">
        <v>0</v>
      </c>
      <c r="Y7" s="30">
        <f>W7-X7</f>
        <v>27</v>
      </c>
      <c r="Z7" s="31"/>
      <c r="AB7" s="45"/>
    </row>
    <row r="8" spans="1:28" s="39" customFormat="1" ht="16" customHeight="1" x14ac:dyDescent="0.25">
      <c r="A8" s="46" t="s">
        <v>14</v>
      </c>
      <c r="B8" s="46"/>
      <c r="C8" s="47"/>
      <c r="D8" s="47"/>
      <c r="E8" s="47"/>
      <c r="F8" s="46"/>
    </row>
    <row r="9" spans="1:28" s="39" customFormat="1" ht="22" customHeight="1" x14ac:dyDescent="0.25">
      <c r="A9" s="91" t="str">
        <f>A$4</f>
        <v>CL</v>
      </c>
      <c r="B9" s="91"/>
      <c r="C9" s="48" t="str">
        <f t="shared" ref="C9:Y9" si="0">C$4</f>
        <v>EQUIPE</v>
      </c>
      <c r="D9" s="49" t="str">
        <f t="shared" si="0"/>
        <v>CARROS (Fab/Modelo/Ano)</v>
      </c>
      <c r="E9" s="49" t="str">
        <f t="shared" si="0"/>
        <v>PILOTO (S)</v>
      </c>
      <c r="F9" s="49" t="str">
        <f t="shared" si="0"/>
        <v>NAVEGADOR (ES)</v>
      </c>
      <c r="G9" s="50" t="s">
        <v>19</v>
      </c>
      <c r="H9" s="50" t="s">
        <v>109</v>
      </c>
      <c r="I9" s="50" t="s">
        <v>105</v>
      </c>
      <c r="J9" s="50" t="s">
        <v>109</v>
      </c>
      <c r="K9" s="50" t="s">
        <v>18</v>
      </c>
      <c r="L9" s="50" t="s">
        <v>109</v>
      </c>
      <c r="M9" s="50" t="s">
        <v>106</v>
      </c>
      <c r="N9" s="50" t="s">
        <v>109</v>
      </c>
      <c r="O9" s="50" t="s">
        <v>107</v>
      </c>
      <c r="P9" s="50" t="s">
        <v>109</v>
      </c>
      <c r="Q9" s="50" t="s">
        <v>108</v>
      </c>
      <c r="R9" s="50" t="s">
        <v>109</v>
      </c>
      <c r="S9" s="50" t="str">
        <f t="shared" si="0"/>
        <v>INTER 1</v>
      </c>
      <c r="T9" s="50" t="s">
        <v>109</v>
      </c>
      <c r="U9" s="50" t="str">
        <f t="shared" si="0"/>
        <v>Internacional</v>
      </c>
      <c r="V9" s="50" t="s">
        <v>109</v>
      </c>
      <c r="W9" s="50" t="str">
        <f t="shared" si="0"/>
        <v>SOMA</v>
      </c>
      <c r="X9" s="50" t="str">
        <f t="shared" si="0"/>
        <v>N-4</v>
      </c>
      <c r="Y9" s="50" t="str">
        <f t="shared" si="0"/>
        <v>TOTAL</v>
      </c>
      <c r="Z9" s="51"/>
    </row>
    <row r="10" spans="1:28" s="39" customFormat="1" ht="11.5" customHeight="1" x14ac:dyDescent="0.25">
      <c r="A10" s="76">
        <v>1</v>
      </c>
      <c r="B10" s="76">
        <v>1</v>
      </c>
      <c r="C10" s="77" t="s">
        <v>76</v>
      </c>
      <c r="D10" s="76" t="s">
        <v>77</v>
      </c>
      <c r="E10" s="76" t="s">
        <v>78</v>
      </c>
      <c r="F10" s="77" t="s">
        <v>169</v>
      </c>
      <c r="G10" s="29">
        <v>25</v>
      </c>
      <c r="H10" s="29">
        <v>5</v>
      </c>
      <c r="I10" s="29">
        <v>0</v>
      </c>
      <c r="J10" s="29">
        <v>0</v>
      </c>
      <c r="K10" s="29">
        <v>25</v>
      </c>
      <c r="L10" s="29">
        <v>5</v>
      </c>
      <c r="M10" s="29">
        <v>0</v>
      </c>
      <c r="N10" s="29">
        <v>0</v>
      </c>
      <c r="O10" s="29">
        <v>25</v>
      </c>
      <c r="P10" s="29">
        <v>5</v>
      </c>
      <c r="Q10" s="29">
        <v>0</v>
      </c>
      <c r="R10" s="29">
        <v>0</v>
      </c>
      <c r="S10" s="29"/>
      <c r="T10" s="29"/>
      <c r="U10" s="29">
        <v>25</v>
      </c>
      <c r="V10" s="29">
        <v>5</v>
      </c>
      <c r="W10" s="26">
        <f>SUM(G10:V10)</f>
        <v>120</v>
      </c>
      <c r="X10" s="44">
        <v>0</v>
      </c>
      <c r="Y10" s="26">
        <f>W10-X10</f>
        <v>120</v>
      </c>
      <c r="Z10" s="51"/>
    </row>
    <row r="11" spans="1:28" ht="11.5" customHeight="1" x14ac:dyDescent="0.25">
      <c r="A11" s="30">
        <v>2</v>
      </c>
      <c r="B11" s="30" t="s">
        <v>93</v>
      </c>
      <c r="C11" s="27" t="s">
        <v>165</v>
      </c>
      <c r="D11" s="26" t="s">
        <v>166</v>
      </c>
      <c r="E11" s="26" t="s">
        <v>167</v>
      </c>
      <c r="F11" s="27" t="s">
        <v>168</v>
      </c>
      <c r="G11" s="29">
        <v>0</v>
      </c>
      <c r="H11" s="29">
        <v>0</v>
      </c>
      <c r="I11" s="29">
        <v>0</v>
      </c>
      <c r="J11" s="29">
        <v>0</v>
      </c>
      <c r="K11" s="29">
        <v>22</v>
      </c>
      <c r="L11" s="29">
        <v>5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/>
      <c r="T11" s="29"/>
      <c r="U11" s="29">
        <v>0</v>
      </c>
      <c r="V11" s="29">
        <v>0</v>
      </c>
      <c r="W11" s="30">
        <f>SUM(G11:V11)</f>
        <v>27</v>
      </c>
      <c r="X11" s="44">
        <v>0</v>
      </c>
      <c r="Y11" s="30">
        <f>W11-X11</f>
        <v>27</v>
      </c>
      <c r="Z11" s="32"/>
    </row>
    <row r="12" spans="1:28" ht="16" customHeight="1" x14ac:dyDescent="0.25">
      <c r="A12" s="52" t="s">
        <v>13</v>
      </c>
      <c r="B12" s="52"/>
      <c r="C12" s="53"/>
      <c r="D12" s="53"/>
      <c r="E12" s="53"/>
      <c r="F12" s="52"/>
      <c r="G12" s="39"/>
      <c r="H12" s="39"/>
      <c r="I12" s="39"/>
    </row>
    <row r="13" spans="1:28" s="39" customFormat="1" ht="20.5" customHeight="1" x14ac:dyDescent="0.25">
      <c r="A13" s="92" t="str">
        <f>A$4</f>
        <v>CL</v>
      </c>
      <c r="B13" s="92"/>
      <c r="C13" s="54" t="str">
        <f t="shared" ref="C13:Y13" si="1">C$4</f>
        <v>EQUIPE</v>
      </c>
      <c r="D13" s="55" t="str">
        <f t="shared" si="1"/>
        <v>CARROS (Fab/Modelo/Ano)</v>
      </c>
      <c r="E13" s="55" t="str">
        <f t="shared" si="1"/>
        <v>PILOTO (S)</v>
      </c>
      <c r="F13" s="55" t="str">
        <f t="shared" si="1"/>
        <v>NAVEGADOR (ES)</v>
      </c>
      <c r="G13" s="56" t="s">
        <v>19</v>
      </c>
      <c r="H13" s="56" t="s">
        <v>109</v>
      </c>
      <c r="I13" s="56" t="s">
        <v>105</v>
      </c>
      <c r="J13" s="56" t="s">
        <v>109</v>
      </c>
      <c r="K13" s="56" t="s">
        <v>18</v>
      </c>
      <c r="L13" s="56" t="s">
        <v>109</v>
      </c>
      <c r="M13" s="56" t="s">
        <v>106</v>
      </c>
      <c r="N13" s="56" t="s">
        <v>109</v>
      </c>
      <c r="O13" s="56" t="s">
        <v>107</v>
      </c>
      <c r="P13" s="56" t="s">
        <v>109</v>
      </c>
      <c r="Q13" s="56" t="s">
        <v>108</v>
      </c>
      <c r="R13" s="56" t="s">
        <v>109</v>
      </c>
      <c r="S13" s="56" t="str">
        <f t="shared" si="1"/>
        <v>INTER 1</v>
      </c>
      <c r="T13" s="56" t="s">
        <v>109</v>
      </c>
      <c r="U13" s="56" t="str">
        <f t="shared" si="1"/>
        <v>Internacional</v>
      </c>
      <c r="V13" s="56" t="s">
        <v>109</v>
      </c>
      <c r="W13" s="56" t="str">
        <f t="shared" si="1"/>
        <v>SOMA</v>
      </c>
      <c r="X13" s="56" t="str">
        <f t="shared" si="1"/>
        <v>N-4</v>
      </c>
      <c r="Y13" s="56" t="str">
        <f t="shared" si="1"/>
        <v>TOTAL</v>
      </c>
      <c r="Z13" s="51"/>
    </row>
    <row r="14" spans="1:28" ht="11.5" customHeight="1" x14ac:dyDescent="0.25">
      <c r="A14" s="26">
        <v>1</v>
      </c>
      <c r="B14" s="26"/>
      <c r="C14" s="27" t="s">
        <v>178</v>
      </c>
      <c r="D14" s="26" t="s">
        <v>179</v>
      </c>
      <c r="E14" s="26" t="s">
        <v>180</v>
      </c>
      <c r="F14" s="27" t="s">
        <v>181</v>
      </c>
      <c r="G14" s="29">
        <v>0</v>
      </c>
      <c r="H14" s="29">
        <v>0</v>
      </c>
      <c r="I14" s="29">
        <v>0</v>
      </c>
      <c r="J14" s="29">
        <v>0</v>
      </c>
      <c r="K14" s="29">
        <v>19</v>
      </c>
      <c r="L14" s="29">
        <v>5</v>
      </c>
      <c r="M14" s="29">
        <v>0</v>
      </c>
      <c r="N14" s="29">
        <v>0</v>
      </c>
      <c r="O14" s="29">
        <v>25</v>
      </c>
      <c r="P14" s="29">
        <v>5</v>
      </c>
      <c r="Q14" s="29">
        <v>0</v>
      </c>
      <c r="R14" s="29">
        <v>0</v>
      </c>
      <c r="S14" s="29"/>
      <c r="T14" s="29"/>
      <c r="U14" s="29">
        <v>25</v>
      </c>
      <c r="V14" s="29">
        <v>5</v>
      </c>
      <c r="W14" s="30">
        <f t="shared" ref="W14" si="2">SUM(G14:V14)</f>
        <v>84</v>
      </c>
      <c r="X14" s="44">
        <v>0</v>
      </c>
      <c r="Y14" s="30">
        <f t="shared" ref="Y14" si="3">W14-X14</f>
        <v>84</v>
      </c>
      <c r="Z14" s="31"/>
    </row>
    <row r="15" spans="1:28" s="39" customFormat="1" ht="12" customHeight="1" x14ac:dyDescent="0.25">
      <c r="A15" s="26">
        <v>3</v>
      </c>
      <c r="B15" s="26"/>
      <c r="C15" s="27"/>
      <c r="D15" s="26" t="s">
        <v>58</v>
      </c>
      <c r="E15" s="26" t="s">
        <v>60</v>
      </c>
      <c r="F15" s="27" t="s">
        <v>61</v>
      </c>
      <c r="G15" s="29">
        <v>25</v>
      </c>
      <c r="H15" s="29">
        <v>5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/>
      <c r="T15" s="29"/>
      <c r="U15" s="29">
        <v>19</v>
      </c>
      <c r="V15" s="29">
        <v>5</v>
      </c>
      <c r="W15" s="30">
        <f>SUM(G15:V15)</f>
        <v>54</v>
      </c>
      <c r="X15" s="44">
        <v>0</v>
      </c>
      <c r="Y15" s="30">
        <f>W15-X15</f>
        <v>54</v>
      </c>
      <c r="Z15" s="51"/>
    </row>
    <row r="16" spans="1:28" ht="12" customHeight="1" x14ac:dyDescent="0.25">
      <c r="A16" s="26">
        <v>2</v>
      </c>
      <c r="B16" s="26"/>
      <c r="C16" s="27"/>
      <c r="D16" s="26" t="s">
        <v>111</v>
      </c>
      <c r="E16" s="26" t="s">
        <v>112</v>
      </c>
      <c r="F16" s="27" t="s">
        <v>113</v>
      </c>
      <c r="G16" s="29">
        <v>0</v>
      </c>
      <c r="H16" s="29">
        <v>0</v>
      </c>
      <c r="I16" s="29">
        <v>5</v>
      </c>
      <c r="J16" s="29">
        <v>25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/>
      <c r="T16" s="29"/>
      <c r="U16" s="29">
        <v>0</v>
      </c>
      <c r="V16" s="29">
        <v>0</v>
      </c>
      <c r="W16" s="30">
        <f>SUM(G16:V16)</f>
        <v>30</v>
      </c>
      <c r="X16" s="44">
        <v>0</v>
      </c>
      <c r="Y16" s="30">
        <f>W16-X16</f>
        <v>30</v>
      </c>
      <c r="Z16" s="31"/>
    </row>
    <row r="17" spans="1:29" s="39" customFormat="1" ht="11" customHeight="1" x14ac:dyDescent="0.25">
      <c r="A17" s="26">
        <v>4</v>
      </c>
      <c r="B17" s="26"/>
      <c r="C17" s="27" t="s">
        <v>170</v>
      </c>
      <c r="D17" s="26" t="s">
        <v>174</v>
      </c>
      <c r="E17" s="26" t="s">
        <v>171</v>
      </c>
      <c r="F17" s="27" t="s">
        <v>172</v>
      </c>
      <c r="G17" s="29">
        <v>0</v>
      </c>
      <c r="H17" s="29">
        <v>0</v>
      </c>
      <c r="I17" s="29">
        <v>0</v>
      </c>
      <c r="J17" s="29">
        <v>0</v>
      </c>
      <c r="K17" s="29">
        <v>25</v>
      </c>
      <c r="L17" s="29">
        <v>5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/>
      <c r="T17" s="29"/>
      <c r="U17" s="29">
        <v>0</v>
      </c>
      <c r="V17" s="29">
        <v>0</v>
      </c>
      <c r="W17" s="30">
        <f>SUM(G17:V17)</f>
        <v>30</v>
      </c>
      <c r="X17" s="44">
        <v>0</v>
      </c>
      <c r="Y17" s="30">
        <f>W17-X17</f>
        <v>30</v>
      </c>
      <c r="Z17" s="51"/>
    </row>
    <row r="18" spans="1:29" ht="11.5" customHeight="1" x14ac:dyDescent="0.25">
      <c r="A18" s="26">
        <v>5</v>
      </c>
      <c r="B18" s="26"/>
      <c r="C18" s="27" t="s">
        <v>173</v>
      </c>
      <c r="D18" s="26" t="s">
        <v>175</v>
      </c>
      <c r="E18" s="26" t="s">
        <v>176</v>
      </c>
      <c r="F18" s="27" t="s">
        <v>177</v>
      </c>
      <c r="G18" s="29">
        <v>0</v>
      </c>
      <c r="H18" s="29">
        <v>0</v>
      </c>
      <c r="I18" s="29">
        <v>0</v>
      </c>
      <c r="J18" s="29">
        <v>0</v>
      </c>
      <c r="K18" s="29">
        <v>22</v>
      </c>
      <c r="L18" s="29">
        <v>5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/>
      <c r="T18" s="29"/>
      <c r="U18" s="29">
        <v>0</v>
      </c>
      <c r="V18" s="29">
        <v>0</v>
      </c>
      <c r="W18" s="30">
        <f t="shared" ref="W18:W21" si="4">SUM(G18:V18)</f>
        <v>27</v>
      </c>
      <c r="X18" s="44">
        <v>0</v>
      </c>
      <c r="Y18" s="30">
        <f t="shared" ref="Y18:Y21" si="5">W18-X18</f>
        <v>27</v>
      </c>
      <c r="Z18" s="31"/>
    </row>
    <row r="19" spans="1:29" ht="11.5" customHeight="1" x14ac:dyDescent="0.25">
      <c r="A19" s="26">
        <v>6</v>
      </c>
      <c r="B19" s="26" t="s">
        <v>182</v>
      </c>
      <c r="C19" s="27" t="s">
        <v>183</v>
      </c>
      <c r="D19" s="26" t="s">
        <v>184</v>
      </c>
      <c r="E19" s="26" t="s">
        <v>185</v>
      </c>
      <c r="F19" s="27" t="s">
        <v>186</v>
      </c>
      <c r="G19" s="29">
        <v>0</v>
      </c>
      <c r="H19" s="29">
        <v>0</v>
      </c>
      <c r="I19" s="29">
        <v>0</v>
      </c>
      <c r="J19" s="29">
        <v>0</v>
      </c>
      <c r="K19" s="29">
        <v>16</v>
      </c>
      <c r="L19" s="29">
        <v>5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/>
      <c r="T19" s="29"/>
      <c r="U19" s="29">
        <v>0</v>
      </c>
      <c r="V19" s="29">
        <v>0</v>
      </c>
      <c r="W19" s="30">
        <f t="shared" si="4"/>
        <v>21</v>
      </c>
      <c r="X19" s="44">
        <v>0</v>
      </c>
      <c r="Y19" s="30">
        <f t="shared" si="5"/>
        <v>21</v>
      </c>
      <c r="Z19" s="31"/>
    </row>
    <row r="20" spans="1:29" ht="11.5" customHeight="1" x14ac:dyDescent="0.25">
      <c r="A20" s="26">
        <v>7</v>
      </c>
      <c r="B20" s="26"/>
      <c r="C20" s="27" t="s">
        <v>187</v>
      </c>
      <c r="D20" s="26" t="s">
        <v>188</v>
      </c>
      <c r="E20" s="26" t="s">
        <v>189</v>
      </c>
      <c r="F20" s="27" t="s">
        <v>190</v>
      </c>
      <c r="G20" s="29">
        <v>0</v>
      </c>
      <c r="H20" s="29">
        <v>0</v>
      </c>
      <c r="I20" s="29">
        <v>0</v>
      </c>
      <c r="J20" s="29">
        <v>0</v>
      </c>
      <c r="K20" s="29">
        <v>13</v>
      </c>
      <c r="L20" s="29">
        <v>5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/>
      <c r="T20" s="29"/>
      <c r="U20" s="29">
        <v>0</v>
      </c>
      <c r="V20" s="29">
        <v>0</v>
      </c>
      <c r="W20" s="30">
        <f t="shared" si="4"/>
        <v>18</v>
      </c>
      <c r="X20" s="44">
        <v>0</v>
      </c>
      <c r="Y20" s="30">
        <f t="shared" si="5"/>
        <v>18</v>
      </c>
      <c r="Z20" s="31"/>
    </row>
    <row r="21" spans="1:29" ht="11.5" customHeight="1" x14ac:dyDescent="0.25">
      <c r="A21" s="26">
        <v>8</v>
      </c>
      <c r="B21" s="26" t="s">
        <v>191</v>
      </c>
      <c r="C21" s="75" t="s">
        <v>191</v>
      </c>
      <c r="D21" s="26" t="s">
        <v>192</v>
      </c>
      <c r="E21" s="26" t="s">
        <v>193</v>
      </c>
      <c r="F21" s="27" t="s">
        <v>194</v>
      </c>
      <c r="G21" s="29">
        <v>0</v>
      </c>
      <c r="H21" s="29">
        <v>0</v>
      </c>
      <c r="I21" s="29">
        <v>0</v>
      </c>
      <c r="J21" s="29">
        <v>0</v>
      </c>
      <c r="K21" s="29">
        <v>11</v>
      </c>
      <c r="L21" s="29">
        <v>5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/>
      <c r="T21" s="29"/>
      <c r="U21" s="29">
        <v>0</v>
      </c>
      <c r="V21" s="29">
        <v>0</v>
      </c>
      <c r="W21" s="30">
        <f t="shared" si="4"/>
        <v>16</v>
      </c>
      <c r="X21" s="44">
        <v>0</v>
      </c>
      <c r="Y21" s="30">
        <f t="shared" si="5"/>
        <v>16</v>
      </c>
      <c r="Z21" s="31"/>
    </row>
    <row r="22" spans="1:29" s="39" customFormat="1" ht="14.5" customHeight="1" x14ac:dyDescent="0.25">
      <c r="A22" s="57" t="s">
        <v>15</v>
      </c>
      <c r="B22" s="57"/>
      <c r="C22" s="58"/>
      <c r="D22" s="58"/>
      <c r="E22" s="58"/>
      <c r="F22" s="57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9" s="39" customFormat="1" ht="20" customHeight="1" x14ac:dyDescent="0.25">
      <c r="A23" s="89" t="str">
        <f>A$4</f>
        <v>CL</v>
      </c>
      <c r="B23" s="89"/>
      <c r="C23" s="59" t="str">
        <f t="shared" ref="C23:Y23" si="6">C$4</f>
        <v>EQUIPE</v>
      </c>
      <c r="D23" s="60" t="str">
        <f t="shared" si="6"/>
        <v>CARROS (Fab/Modelo/Ano)</v>
      </c>
      <c r="E23" s="60" t="str">
        <f t="shared" si="6"/>
        <v>PILOTO (S)</v>
      </c>
      <c r="F23" s="60" t="str">
        <f t="shared" si="6"/>
        <v>NAVEGADOR (ES)</v>
      </c>
      <c r="G23" s="61" t="s">
        <v>19</v>
      </c>
      <c r="H23" s="61" t="s">
        <v>109</v>
      </c>
      <c r="I23" s="61" t="s">
        <v>105</v>
      </c>
      <c r="J23" s="61" t="s">
        <v>109</v>
      </c>
      <c r="K23" s="61" t="s">
        <v>18</v>
      </c>
      <c r="L23" s="61" t="s">
        <v>109</v>
      </c>
      <c r="M23" s="61" t="s">
        <v>106</v>
      </c>
      <c r="N23" s="61" t="s">
        <v>109</v>
      </c>
      <c r="O23" s="61" t="s">
        <v>107</v>
      </c>
      <c r="P23" s="61" t="s">
        <v>109</v>
      </c>
      <c r="Q23" s="61" t="s">
        <v>108</v>
      </c>
      <c r="R23" s="61" t="s">
        <v>109</v>
      </c>
      <c r="S23" s="61" t="str">
        <f t="shared" si="6"/>
        <v>INTER 1</v>
      </c>
      <c r="T23" s="61" t="s">
        <v>109</v>
      </c>
      <c r="U23" s="61" t="str">
        <f t="shared" si="6"/>
        <v>Internacional</v>
      </c>
      <c r="V23" s="61" t="s">
        <v>109</v>
      </c>
      <c r="W23" s="61" t="str">
        <f t="shared" si="6"/>
        <v>SOMA</v>
      </c>
      <c r="X23" s="61" t="str">
        <f t="shared" si="6"/>
        <v>N-4</v>
      </c>
      <c r="Y23" s="61" t="str">
        <f t="shared" si="6"/>
        <v>TOTAL</v>
      </c>
      <c r="Z23" s="51"/>
    </row>
    <row r="24" spans="1:29" s="85" customFormat="1" ht="10.5" customHeight="1" x14ac:dyDescent="0.25">
      <c r="A24" s="76">
        <v>1</v>
      </c>
      <c r="B24" s="76"/>
      <c r="C24" s="76" t="s">
        <v>85</v>
      </c>
      <c r="D24" s="76" t="s">
        <v>86</v>
      </c>
      <c r="E24" s="76" t="s">
        <v>87</v>
      </c>
      <c r="F24" s="76" t="s">
        <v>88</v>
      </c>
      <c r="G24" s="81">
        <v>22</v>
      </c>
      <c r="H24" s="81">
        <v>5</v>
      </c>
      <c r="I24" s="82">
        <v>0</v>
      </c>
      <c r="J24" s="82">
        <v>0</v>
      </c>
      <c r="K24" s="82">
        <v>19</v>
      </c>
      <c r="L24" s="82">
        <v>5</v>
      </c>
      <c r="M24" s="82">
        <v>0</v>
      </c>
      <c r="N24" s="82">
        <v>0</v>
      </c>
      <c r="O24" s="82">
        <v>22</v>
      </c>
      <c r="P24" s="82">
        <v>5</v>
      </c>
      <c r="Q24" s="82">
        <v>19</v>
      </c>
      <c r="R24" s="82">
        <v>5</v>
      </c>
      <c r="S24" s="82"/>
      <c r="T24" s="82"/>
      <c r="U24" s="82">
        <v>25</v>
      </c>
      <c r="V24" s="82">
        <v>5</v>
      </c>
      <c r="W24" s="80">
        <f t="shared" ref="W24:W27" si="7">SUM(G24:V24)</f>
        <v>132</v>
      </c>
      <c r="X24" s="83">
        <v>24</v>
      </c>
      <c r="Y24" s="80">
        <f t="shared" ref="Y24:Y27" si="8">W24-X24</f>
        <v>108</v>
      </c>
      <c r="Z24" s="84"/>
      <c r="AB24" s="85">
        <f t="shared" ref="AB24:AB25" si="9">COUNTA(G24,I24,K24,M24,O24,S24,U24)</f>
        <v>6</v>
      </c>
      <c r="AC24" s="85">
        <f t="shared" ref="AC24:AC25" si="10">COUNTA(H24,J24,L24,N24,P24,T24,V24)</f>
        <v>6</v>
      </c>
    </row>
    <row r="25" spans="1:29" s="85" customFormat="1" ht="10" customHeight="1" x14ac:dyDescent="0.25">
      <c r="A25" s="76">
        <v>2</v>
      </c>
      <c r="B25" s="76"/>
      <c r="C25" s="76"/>
      <c r="D25" s="76" t="s">
        <v>383</v>
      </c>
      <c r="E25" s="76" t="s">
        <v>117</v>
      </c>
      <c r="F25" s="76" t="s">
        <v>118</v>
      </c>
      <c r="G25" s="81">
        <v>0</v>
      </c>
      <c r="H25" s="81">
        <v>0</v>
      </c>
      <c r="I25" s="82">
        <v>22</v>
      </c>
      <c r="J25" s="82">
        <v>5</v>
      </c>
      <c r="K25" s="82">
        <v>0</v>
      </c>
      <c r="L25" s="82">
        <v>0</v>
      </c>
      <c r="M25" s="82">
        <v>16</v>
      </c>
      <c r="N25" s="82">
        <v>5</v>
      </c>
      <c r="O25" s="82">
        <v>0</v>
      </c>
      <c r="P25" s="82">
        <v>0</v>
      </c>
      <c r="Q25" s="82">
        <v>16</v>
      </c>
      <c r="R25" s="82">
        <v>5</v>
      </c>
      <c r="S25" s="82"/>
      <c r="T25" s="82"/>
      <c r="U25" s="82">
        <v>16</v>
      </c>
      <c r="V25" s="82">
        <v>5</v>
      </c>
      <c r="W25" s="80">
        <f t="shared" si="7"/>
        <v>90</v>
      </c>
      <c r="X25" s="83">
        <v>0</v>
      </c>
      <c r="Y25" s="80">
        <f t="shared" si="8"/>
        <v>90</v>
      </c>
      <c r="Z25" s="84"/>
      <c r="AB25" s="85">
        <f t="shared" si="9"/>
        <v>6</v>
      </c>
      <c r="AC25" s="85">
        <f t="shared" si="10"/>
        <v>6</v>
      </c>
    </row>
    <row r="26" spans="1:29" ht="9" customHeight="1" x14ac:dyDescent="0.25">
      <c r="A26" s="26">
        <v>3</v>
      </c>
      <c r="B26" s="26"/>
      <c r="C26" s="26" t="s">
        <v>195</v>
      </c>
      <c r="D26" s="26" t="s">
        <v>196</v>
      </c>
      <c r="E26" s="26" t="s">
        <v>197</v>
      </c>
      <c r="F26" s="26" t="s">
        <v>62</v>
      </c>
      <c r="G26" s="29">
        <v>0</v>
      </c>
      <c r="H26" s="29">
        <v>0</v>
      </c>
      <c r="I26" s="29">
        <v>0</v>
      </c>
      <c r="J26" s="29">
        <v>0</v>
      </c>
      <c r="K26" s="29">
        <v>25</v>
      </c>
      <c r="L26" s="29">
        <v>5</v>
      </c>
      <c r="M26" s="29">
        <v>0</v>
      </c>
      <c r="N26" s="29">
        <v>0</v>
      </c>
      <c r="O26" s="29">
        <v>25</v>
      </c>
      <c r="P26" s="29">
        <v>5</v>
      </c>
      <c r="Q26" s="29">
        <v>0</v>
      </c>
      <c r="R26" s="29">
        <v>0</v>
      </c>
      <c r="S26" s="29"/>
      <c r="T26" s="29"/>
      <c r="U26" s="29">
        <v>22</v>
      </c>
      <c r="V26" s="29">
        <v>5</v>
      </c>
      <c r="W26" s="30">
        <f t="shared" si="7"/>
        <v>87</v>
      </c>
      <c r="X26" s="44">
        <v>0</v>
      </c>
      <c r="Y26" s="30">
        <f t="shared" si="8"/>
        <v>87</v>
      </c>
      <c r="Z26" s="32"/>
    </row>
    <row r="27" spans="1:29" ht="9.5" customHeight="1" x14ac:dyDescent="0.25">
      <c r="A27" s="26">
        <v>4</v>
      </c>
      <c r="B27" s="26"/>
      <c r="C27" s="26" t="s">
        <v>331</v>
      </c>
      <c r="D27" s="26" t="s">
        <v>83</v>
      </c>
      <c r="E27" s="26" t="s">
        <v>84</v>
      </c>
      <c r="F27" s="26" t="s">
        <v>382</v>
      </c>
      <c r="G27" s="28">
        <v>25</v>
      </c>
      <c r="H27" s="28">
        <v>5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29">
        <v>19</v>
      </c>
      <c r="P27" s="29">
        <v>5</v>
      </c>
      <c r="Q27" s="29">
        <v>0</v>
      </c>
      <c r="R27" s="29">
        <v>0</v>
      </c>
      <c r="S27" s="29"/>
      <c r="T27" s="29"/>
      <c r="U27" s="29">
        <v>13</v>
      </c>
      <c r="V27" s="29">
        <v>5</v>
      </c>
      <c r="W27" s="30">
        <f t="shared" si="7"/>
        <v>72</v>
      </c>
      <c r="X27" s="44">
        <v>0</v>
      </c>
      <c r="Y27" s="30">
        <f t="shared" si="8"/>
        <v>72</v>
      </c>
      <c r="Z27" s="32"/>
      <c r="AB27" s="33">
        <f t="shared" ref="AB27" si="11">COUNTA(G27,I27,K27,M27,O27,S27,U27)</f>
        <v>6</v>
      </c>
      <c r="AC27" s="33">
        <f t="shared" ref="AC27" si="12">COUNTA(H27,J27,L27,N27,P27,T27,V27)</f>
        <v>6</v>
      </c>
    </row>
    <row r="28" spans="1:29" ht="10" customHeight="1" x14ac:dyDescent="0.25">
      <c r="A28" s="26">
        <v>5</v>
      </c>
      <c r="B28" s="26"/>
      <c r="C28" s="26"/>
      <c r="D28" s="26" t="s">
        <v>219</v>
      </c>
      <c r="E28" s="26" t="s">
        <v>333</v>
      </c>
      <c r="F28" s="26" t="s">
        <v>334</v>
      </c>
      <c r="G28" s="28">
        <v>0</v>
      </c>
      <c r="H28" s="28">
        <v>0</v>
      </c>
      <c r="I28" s="29">
        <v>0</v>
      </c>
      <c r="J28" s="29">
        <v>0</v>
      </c>
      <c r="K28" s="29">
        <v>0</v>
      </c>
      <c r="L28" s="29">
        <v>5</v>
      </c>
      <c r="M28" s="29">
        <v>0</v>
      </c>
      <c r="N28" s="29">
        <v>0</v>
      </c>
      <c r="O28" s="29">
        <v>0</v>
      </c>
      <c r="P28" s="29">
        <v>0</v>
      </c>
      <c r="Q28" s="29">
        <v>25</v>
      </c>
      <c r="R28" s="29">
        <v>5</v>
      </c>
      <c r="S28" s="29"/>
      <c r="T28" s="29"/>
      <c r="U28" s="29">
        <v>0</v>
      </c>
      <c r="V28" s="29">
        <v>0</v>
      </c>
      <c r="W28" s="30">
        <f t="shared" ref="W28" si="13">SUM(G28:V28)</f>
        <v>35</v>
      </c>
      <c r="X28" s="44">
        <v>0</v>
      </c>
      <c r="Y28" s="30">
        <f t="shared" ref="Y28" si="14">W28-X28</f>
        <v>35</v>
      </c>
      <c r="Z28" s="32"/>
    </row>
    <row r="29" spans="1:29" ht="9" customHeight="1" x14ac:dyDescent="0.25">
      <c r="A29" s="26">
        <v>6</v>
      </c>
      <c r="B29" s="26"/>
      <c r="C29" s="26"/>
      <c r="D29" s="26" t="s">
        <v>116</v>
      </c>
      <c r="E29" s="26" t="s">
        <v>114</v>
      </c>
      <c r="F29" s="26" t="s">
        <v>115</v>
      </c>
      <c r="G29" s="28">
        <v>0</v>
      </c>
      <c r="H29" s="28">
        <v>0</v>
      </c>
      <c r="I29" s="29">
        <v>25</v>
      </c>
      <c r="J29" s="29">
        <v>5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/>
      <c r="T29" s="29"/>
      <c r="U29" s="29">
        <v>0</v>
      </c>
      <c r="V29" s="29">
        <v>5</v>
      </c>
      <c r="W29" s="30">
        <f t="shared" ref="W29:W56" si="15">SUM(G29:V29)</f>
        <v>35</v>
      </c>
      <c r="X29" s="44">
        <v>0</v>
      </c>
      <c r="Y29" s="30">
        <f t="shared" ref="Y29:Y56" si="16">W29-X29</f>
        <v>35</v>
      </c>
      <c r="Z29" s="32"/>
      <c r="AB29" s="33">
        <f t="shared" ref="AB29" si="17">COUNTA(G29,I29,K29,M29,O29,S29,U29)</f>
        <v>6</v>
      </c>
      <c r="AC29" s="33">
        <f t="shared" ref="AC29" si="18">COUNTA(H29,J29,L29,N29,P29,T29,V29)</f>
        <v>6</v>
      </c>
    </row>
    <row r="30" spans="1:29" ht="10.5" customHeight="1" x14ac:dyDescent="0.25">
      <c r="A30" s="26">
        <v>7</v>
      </c>
      <c r="B30" s="26"/>
      <c r="C30" s="26" t="s">
        <v>206</v>
      </c>
      <c r="D30" s="26" t="s">
        <v>207</v>
      </c>
      <c r="E30" s="26" t="s">
        <v>208</v>
      </c>
      <c r="F30" s="26" t="s">
        <v>209</v>
      </c>
      <c r="G30" s="29">
        <v>0</v>
      </c>
      <c r="H30" s="29">
        <v>0</v>
      </c>
      <c r="I30" s="29">
        <v>0</v>
      </c>
      <c r="J30" s="29">
        <v>0</v>
      </c>
      <c r="K30" s="29">
        <v>13</v>
      </c>
      <c r="L30" s="29">
        <v>5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/>
      <c r="T30" s="29"/>
      <c r="U30" s="29">
        <v>11</v>
      </c>
      <c r="V30" s="29">
        <v>5</v>
      </c>
      <c r="W30" s="30">
        <f t="shared" ref="W30:W31" si="19">SUM(G30:V30)</f>
        <v>34</v>
      </c>
      <c r="X30" s="44">
        <v>0</v>
      </c>
      <c r="Y30" s="30">
        <f t="shared" ref="Y30:Y31" si="20">W30-X30</f>
        <v>34</v>
      </c>
      <c r="Z30" s="32"/>
    </row>
    <row r="31" spans="1:29" ht="9" customHeight="1" x14ac:dyDescent="0.25">
      <c r="A31" s="26">
        <v>8</v>
      </c>
      <c r="B31" s="26"/>
      <c r="C31" s="26"/>
      <c r="D31" s="26" t="s">
        <v>275</v>
      </c>
      <c r="E31" s="26" t="s">
        <v>276</v>
      </c>
      <c r="F31" s="26" t="s">
        <v>277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  <c r="L31" s="29">
        <v>0</v>
      </c>
      <c r="M31" s="29">
        <v>25</v>
      </c>
      <c r="N31" s="29">
        <v>5</v>
      </c>
      <c r="O31" s="29">
        <v>0</v>
      </c>
      <c r="P31" s="29">
        <v>0</v>
      </c>
      <c r="Q31" s="29">
        <v>0</v>
      </c>
      <c r="R31" s="29">
        <v>0</v>
      </c>
      <c r="S31" s="29"/>
      <c r="T31" s="29"/>
      <c r="U31" s="29">
        <v>0</v>
      </c>
      <c r="V31" s="29">
        <v>0</v>
      </c>
      <c r="W31" s="30">
        <f t="shared" si="19"/>
        <v>30</v>
      </c>
      <c r="X31" s="44">
        <v>0</v>
      </c>
      <c r="Y31" s="30">
        <f t="shared" si="20"/>
        <v>30</v>
      </c>
      <c r="Z31" s="32"/>
    </row>
    <row r="32" spans="1:29" ht="10" customHeight="1" x14ac:dyDescent="0.25">
      <c r="A32" s="26">
        <v>9</v>
      </c>
      <c r="B32" s="26"/>
      <c r="C32" s="26" t="s">
        <v>198</v>
      </c>
      <c r="D32" s="26" t="s">
        <v>199</v>
      </c>
      <c r="E32" s="26" t="s">
        <v>200</v>
      </c>
      <c r="F32" s="26" t="s">
        <v>201</v>
      </c>
      <c r="G32" s="29">
        <v>0</v>
      </c>
      <c r="H32" s="29">
        <v>0</v>
      </c>
      <c r="I32" s="29">
        <v>0</v>
      </c>
      <c r="J32" s="29">
        <v>0</v>
      </c>
      <c r="K32" s="29">
        <v>22</v>
      </c>
      <c r="L32" s="29">
        <v>5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/>
      <c r="T32" s="29"/>
      <c r="U32" s="29">
        <v>0</v>
      </c>
      <c r="V32" s="29">
        <v>0</v>
      </c>
      <c r="W32" s="30">
        <f t="shared" si="15"/>
        <v>27</v>
      </c>
      <c r="X32" s="44">
        <v>0</v>
      </c>
      <c r="Y32" s="30">
        <f t="shared" si="16"/>
        <v>27</v>
      </c>
      <c r="Z32" s="32"/>
    </row>
    <row r="33" spans="1:29" ht="9.5" customHeight="1" x14ac:dyDescent="0.25">
      <c r="A33" s="26">
        <v>10</v>
      </c>
      <c r="B33" s="26"/>
      <c r="C33" s="26"/>
      <c r="D33" s="26" t="s">
        <v>328</v>
      </c>
      <c r="E33" s="26" t="s">
        <v>278</v>
      </c>
      <c r="F33" s="26" t="s">
        <v>279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  <c r="L33" s="29">
        <v>0</v>
      </c>
      <c r="M33" s="29">
        <v>22</v>
      </c>
      <c r="N33" s="29">
        <v>5</v>
      </c>
      <c r="O33" s="29">
        <v>0</v>
      </c>
      <c r="P33" s="29">
        <v>0</v>
      </c>
      <c r="Q33" s="29">
        <v>0</v>
      </c>
      <c r="R33" s="29">
        <v>0</v>
      </c>
      <c r="S33" s="29"/>
      <c r="T33" s="29"/>
      <c r="U33" s="29">
        <v>0</v>
      </c>
      <c r="V33" s="29">
        <v>0</v>
      </c>
      <c r="W33" s="30">
        <f t="shared" ref="W33:W34" si="21">SUM(G33:V33)</f>
        <v>27</v>
      </c>
      <c r="X33" s="44">
        <v>0</v>
      </c>
      <c r="Y33" s="30">
        <f t="shared" ref="Y33:Y34" si="22">W33-X33</f>
        <v>27</v>
      </c>
      <c r="Z33" s="32"/>
    </row>
    <row r="34" spans="1:29" ht="10" customHeight="1" x14ac:dyDescent="0.25">
      <c r="A34" s="26">
        <v>11</v>
      </c>
      <c r="B34" s="26"/>
      <c r="C34" s="26"/>
      <c r="D34" s="26" t="s">
        <v>335</v>
      </c>
      <c r="E34" s="26" t="s">
        <v>336</v>
      </c>
      <c r="F34" s="26" t="s">
        <v>337</v>
      </c>
      <c r="G34" s="28">
        <v>0</v>
      </c>
      <c r="H34" s="28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22</v>
      </c>
      <c r="R34" s="29">
        <v>5</v>
      </c>
      <c r="S34" s="29"/>
      <c r="T34" s="29"/>
      <c r="U34" s="29">
        <v>0</v>
      </c>
      <c r="V34" s="29">
        <v>0</v>
      </c>
      <c r="W34" s="30">
        <f t="shared" si="21"/>
        <v>27</v>
      </c>
      <c r="X34" s="44">
        <v>0</v>
      </c>
      <c r="Y34" s="30">
        <f t="shared" si="22"/>
        <v>27</v>
      </c>
      <c r="Z34" s="32"/>
    </row>
    <row r="35" spans="1:29" ht="10" customHeight="1" x14ac:dyDescent="0.25">
      <c r="A35" s="26">
        <v>12</v>
      </c>
      <c r="B35" s="26"/>
      <c r="C35" s="26"/>
      <c r="D35" s="26" t="s">
        <v>384</v>
      </c>
      <c r="E35" s="26" t="s">
        <v>385</v>
      </c>
      <c r="F35" s="26" t="s">
        <v>386</v>
      </c>
      <c r="G35" s="28">
        <v>0</v>
      </c>
      <c r="H35" s="28">
        <v>0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/>
      <c r="T35" s="29"/>
      <c r="U35" s="29">
        <v>19</v>
      </c>
      <c r="V35" s="29">
        <v>5</v>
      </c>
      <c r="W35" s="30">
        <f t="shared" ref="W35" si="23">SUM(G35:V35)</f>
        <v>24</v>
      </c>
      <c r="X35" s="44">
        <v>0</v>
      </c>
      <c r="Y35" s="30">
        <f t="shared" ref="Y35" si="24">W35-X35</f>
        <v>24</v>
      </c>
      <c r="Z35" s="32"/>
    </row>
    <row r="36" spans="1:29" ht="10" customHeight="1" x14ac:dyDescent="0.25">
      <c r="A36" s="26">
        <v>13</v>
      </c>
      <c r="B36" s="26"/>
      <c r="C36" s="26" t="s">
        <v>89</v>
      </c>
      <c r="D36" s="26" t="s">
        <v>90</v>
      </c>
      <c r="E36" s="26" t="s">
        <v>91</v>
      </c>
      <c r="F36" s="26" t="s">
        <v>92</v>
      </c>
      <c r="G36" s="29">
        <v>19</v>
      </c>
      <c r="H36" s="29">
        <v>5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/>
      <c r="T36" s="29"/>
      <c r="U36" s="29">
        <v>0</v>
      </c>
      <c r="V36" s="29">
        <v>0</v>
      </c>
      <c r="W36" s="30">
        <f t="shared" si="15"/>
        <v>24</v>
      </c>
      <c r="X36" s="44">
        <v>0</v>
      </c>
      <c r="Y36" s="30">
        <f t="shared" si="16"/>
        <v>24</v>
      </c>
      <c r="Z36" s="32"/>
      <c r="AB36" s="33">
        <f t="shared" ref="AB36:AB37" si="25">COUNTA(G36,I36,K36,M36,O36,S36,U36)</f>
        <v>6</v>
      </c>
      <c r="AC36" s="33">
        <f t="shared" ref="AC36:AC37" si="26">COUNTA(H36,J36,L36,N36,P36,T36,V36)</f>
        <v>6</v>
      </c>
    </row>
    <row r="37" spans="1:29" ht="9.5" customHeight="1" x14ac:dyDescent="0.25">
      <c r="A37" s="26">
        <v>14</v>
      </c>
      <c r="B37" s="26"/>
      <c r="C37" s="26"/>
      <c r="D37" s="26" t="s">
        <v>119</v>
      </c>
      <c r="E37" s="26" t="s">
        <v>120</v>
      </c>
      <c r="F37" s="26" t="s">
        <v>121</v>
      </c>
      <c r="G37" s="29">
        <v>0</v>
      </c>
      <c r="H37" s="29">
        <v>0</v>
      </c>
      <c r="I37" s="29">
        <v>19</v>
      </c>
      <c r="J37" s="29">
        <v>5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/>
      <c r="T37" s="29"/>
      <c r="U37" s="29">
        <v>0</v>
      </c>
      <c r="V37" s="29">
        <v>0</v>
      </c>
      <c r="W37" s="30">
        <f t="shared" si="15"/>
        <v>24</v>
      </c>
      <c r="X37" s="44">
        <v>0</v>
      </c>
      <c r="Y37" s="30">
        <f t="shared" si="16"/>
        <v>24</v>
      </c>
      <c r="Z37" s="32"/>
      <c r="AB37" s="33">
        <f t="shared" si="25"/>
        <v>6</v>
      </c>
      <c r="AC37" s="33">
        <f t="shared" si="26"/>
        <v>6</v>
      </c>
    </row>
    <row r="38" spans="1:29" ht="9.5" customHeight="1" x14ac:dyDescent="0.25">
      <c r="A38" s="26">
        <v>15</v>
      </c>
      <c r="B38" s="26"/>
      <c r="C38" s="26"/>
      <c r="D38" s="26" t="s">
        <v>280</v>
      </c>
      <c r="E38" s="26" t="s">
        <v>281</v>
      </c>
      <c r="F38" s="26" t="s">
        <v>282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19</v>
      </c>
      <c r="N38" s="29">
        <v>5</v>
      </c>
      <c r="O38" s="29">
        <v>0</v>
      </c>
      <c r="P38" s="29">
        <v>0</v>
      </c>
      <c r="Q38" s="29">
        <v>0</v>
      </c>
      <c r="R38" s="29">
        <v>0</v>
      </c>
      <c r="S38" s="29"/>
      <c r="T38" s="29"/>
      <c r="U38" s="29">
        <v>0</v>
      </c>
      <c r="V38" s="29">
        <v>0</v>
      </c>
      <c r="W38" s="30">
        <f t="shared" si="15"/>
        <v>24</v>
      </c>
      <c r="X38" s="44">
        <v>0</v>
      </c>
      <c r="Y38" s="30">
        <f t="shared" si="16"/>
        <v>24</v>
      </c>
      <c r="Z38" s="32"/>
    </row>
    <row r="39" spans="1:29" ht="12" customHeight="1" x14ac:dyDescent="0.25">
      <c r="A39" s="26">
        <v>16</v>
      </c>
      <c r="B39" s="26"/>
      <c r="C39" s="26"/>
      <c r="D39" s="26" t="s">
        <v>219</v>
      </c>
      <c r="E39" s="26" t="s">
        <v>220</v>
      </c>
      <c r="F39" s="26" t="s">
        <v>221</v>
      </c>
      <c r="G39" s="29">
        <v>0</v>
      </c>
      <c r="H39" s="29">
        <v>0</v>
      </c>
      <c r="I39" s="29">
        <v>0</v>
      </c>
      <c r="J39" s="29">
        <v>0</v>
      </c>
      <c r="K39" s="29">
        <v>6</v>
      </c>
      <c r="L39" s="29">
        <v>5</v>
      </c>
      <c r="M39" s="29">
        <v>0</v>
      </c>
      <c r="N39" s="29">
        <v>0</v>
      </c>
      <c r="O39" s="29">
        <v>0</v>
      </c>
      <c r="P39" s="29">
        <v>0</v>
      </c>
      <c r="Q39" s="29">
        <v>6</v>
      </c>
      <c r="R39" s="29">
        <v>5</v>
      </c>
      <c r="S39" s="29"/>
      <c r="T39" s="29"/>
      <c r="U39" s="29">
        <v>0</v>
      </c>
      <c r="V39" s="29">
        <v>0</v>
      </c>
      <c r="W39" s="30">
        <f t="shared" ref="W39" si="27">SUM(G39:V39)</f>
        <v>22</v>
      </c>
      <c r="X39" s="44">
        <v>0</v>
      </c>
      <c r="Y39" s="30">
        <f t="shared" ref="Y39" si="28">W39-X39</f>
        <v>22</v>
      </c>
      <c r="Z39" s="32"/>
    </row>
    <row r="40" spans="1:29" ht="11" customHeight="1" x14ac:dyDescent="0.25">
      <c r="A40" s="26">
        <v>17</v>
      </c>
      <c r="B40" s="26"/>
      <c r="C40" s="26" t="s">
        <v>202</v>
      </c>
      <c r="D40" s="26" t="s">
        <v>203</v>
      </c>
      <c r="E40" s="26" t="s">
        <v>204</v>
      </c>
      <c r="F40" s="26" t="s">
        <v>205</v>
      </c>
      <c r="G40" s="29">
        <v>0</v>
      </c>
      <c r="H40" s="29">
        <v>0</v>
      </c>
      <c r="I40" s="29">
        <v>0</v>
      </c>
      <c r="J40" s="29">
        <v>0</v>
      </c>
      <c r="K40" s="29">
        <v>16</v>
      </c>
      <c r="L40" s="29">
        <v>5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/>
      <c r="T40" s="29"/>
      <c r="U40" s="29">
        <v>0</v>
      </c>
      <c r="V40" s="29">
        <v>0</v>
      </c>
      <c r="W40" s="30">
        <f t="shared" si="15"/>
        <v>21</v>
      </c>
      <c r="X40" s="44">
        <v>0</v>
      </c>
      <c r="Y40" s="30">
        <f t="shared" si="16"/>
        <v>21</v>
      </c>
      <c r="Z40" s="32"/>
    </row>
    <row r="41" spans="1:29" ht="11" customHeight="1" x14ac:dyDescent="0.25">
      <c r="A41" s="26">
        <v>18</v>
      </c>
      <c r="B41" s="26"/>
      <c r="C41" s="26"/>
      <c r="D41" s="26" t="s">
        <v>395</v>
      </c>
      <c r="E41" s="26" t="s">
        <v>396</v>
      </c>
      <c r="F41" s="26" t="s">
        <v>397</v>
      </c>
      <c r="G41" s="29">
        <v>0</v>
      </c>
      <c r="H41" s="29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/>
      <c r="T41" s="29"/>
      <c r="U41" s="29">
        <v>16</v>
      </c>
      <c r="V41" s="29">
        <v>5</v>
      </c>
      <c r="W41" s="30">
        <f t="shared" ref="W41" si="29">SUM(G41:V41)</f>
        <v>21</v>
      </c>
      <c r="X41" s="44">
        <v>0</v>
      </c>
      <c r="Y41" s="30">
        <f t="shared" ref="Y41" si="30">W41-X41</f>
        <v>21</v>
      </c>
      <c r="Z41" s="32"/>
    </row>
    <row r="42" spans="1:29" ht="11" customHeight="1" x14ac:dyDescent="0.25">
      <c r="A42" s="26">
        <v>19</v>
      </c>
      <c r="B42" s="26"/>
      <c r="C42" s="26"/>
      <c r="D42" s="26" t="s">
        <v>398</v>
      </c>
      <c r="E42" s="26" t="s">
        <v>399</v>
      </c>
      <c r="F42" s="26" t="s">
        <v>400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5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  <c r="R42" s="29">
        <v>0</v>
      </c>
      <c r="S42" s="29"/>
      <c r="T42" s="29"/>
      <c r="U42" s="29">
        <v>11</v>
      </c>
      <c r="V42" s="29">
        <v>5</v>
      </c>
      <c r="W42" s="30">
        <f t="shared" ref="W42" si="31">SUM(G42:V42)</f>
        <v>21</v>
      </c>
      <c r="X42" s="44">
        <v>0</v>
      </c>
      <c r="Y42" s="30">
        <f t="shared" ref="Y42" si="32">W42-X42</f>
        <v>21</v>
      </c>
      <c r="Z42" s="32"/>
    </row>
    <row r="43" spans="1:29" ht="11" customHeight="1" x14ac:dyDescent="0.25">
      <c r="A43" s="26">
        <v>20</v>
      </c>
      <c r="B43" s="26"/>
      <c r="C43" s="26"/>
      <c r="D43" s="26" t="s">
        <v>344</v>
      </c>
      <c r="E43" s="26" t="s">
        <v>345</v>
      </c>
      <c r="F43" s="26" t="s">
        <v>346</v>
      </c>
      <c r="G43" s="29">
        <v>0</v>
      </c>
      <c r="H43" s="29">
        <v>0</v>
      </c>
      <c r="I43" s="29">
        <v>0</v>
      </c>
      <c r="J43" s="29">
        <v>0</v>
      </c>
      <c r="K43" s="29">
        <v>0</v>
      </c>
      <c r="L43" s="29">
        <v>5</v>
      </c>
      <c r="M43" s="29">
        <v>0</v>
      </c>
      <c r="N43" s="29">
        <v>0</v>
      </c>
      <c r="O43" s="29">
        <v>0</v>
      </c>
      <c r="P43" s="29">
        <v>0</v>
      </c>
      <c r="Q43" s="29">
        <v>9</v>
      </c>
      <c r="R43" s="29">
        <v>5</v>
      </c>
      <c r="S43" s="29"/>
      <c r="T43" s="29"/>
      <c r="U43" s="29">
        <v>0</v>
      </c>
      <c r="V43" s="29">
        <v>0</v>
      </c>
      <c r="W43" s="30">
        <f t="shared" si="15"/>
        <v>19</v>
      </c>
      <c r="X43" s="44">
        <v>0</v>
      </c>
      <c r="Y43" s="30">
        <f t="shared" ref="Y43" si="33">W43-X43</f>
        <v>19</v>
      </c>
      <c r="Z43" s="32"/>
    </row>
    <row r="44" spans="1:29" ht="11" customHeight="1" x14ac:dyDescent="0.25">
      <c r="A44" s="26">
        <v>21</v>
      </c>
      <c r="B44" s="26"/>
      <c r="C44" s="26"/>
      <c r="D44" s="26" t="s">
        <v>338</v>
      </c>
      <c r="E44" s="26" t="s">
        <v>339</v>
      </c>
      <c r="F44" s="26" t="s">
        <v>340</v>
      </c>
      <c r="G44" s="29">
        <v>0</v>
      </c>
      <c r="H44" s="29">
        <v>0</v>
      </c>
      <c r="I44" s="29">
        <v>0</v>
      </c>
      <c r="J44" s="29">
        <v>0</v>
      </c>
      <c r="K44" s="29">
        <v>0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13</v>
      </c>
      <c r="R44" s="29">
        <v>5</v>
      </c>
      <c r="S44" s="29"/>
      <c r="T44" s="29"/>
      <c r="U44" s="29">
        <v>0</v>
      </c>
      <c r="V44" s="29">
        <v>0</v>
      </c>
      <c r="W44" s="30">
        <f t="shared" si="15"/>
        <v>18</v>
      </c>
      <c r="X44" s="44">
        <v>0</v>
      </c>
      <c r="Y44" s="30">
        <f t="shared" ref="Y44" si="34">W44-X44</f>
        <v>18</v>
      </c>
      <c r="Z44" s="32"/>
    </row>
    <row r="45" spans="1:29" ht="11" customHeight="1" x14ac:dyDescent="0.25">
      <c r="A45" s="26">
        <v>22</v>
      </c>
      <c r="B45" s="26"/>
      <c r="C45" s="26"/>
      <c r="D45" s="26" t="s">
        <v>283</v>
      </c>
      <c r="E45" s="26" t="s">
        <v>284</v>
      </c>
      <c r="F45" s="26" t="s">
        <v>282</v>
      </c>
      <c r="G45" s="29">
        <v>0</v>
      </c>
      <c r="H45" s="29">
        <v>0</v>
      </c>
      <c r="I45" s="29">
        <v>0</v>
      </c>
      <c r="J45" s="29">
        <v>0</v>
      </c>
      <c r="K45" s="29">
        <v>0</v>
      </c>
      <c r="L45" s="29">
        <v>0</v>
      </c>
      <c r="M45" s="29">
        <v>13</v>
      </c>
      <c r="N45" s="29">
        <v>5</v>
      </c>
      <c r="O45" s="29">
        <v>0</v>
      </c>
      <c r="P45" s="29">
        <v>0</v>
      </c>
      <c r="Q45" s="29">
        <v>0</v>
      </c>
      <c r="R45" s="29">
        <v>0</v>
      </c>
      <c r="S45" s="29"/>
      <c r="T45" s="29"/>
      <c r="U45" s="29">
        <v>0</v>
      </c>
      <c r="V45" s="29">
        <v>0</v>
      </c>
      <c r="W45" s="30">
        <f t="shared" ref="W45:W46" si="35">SUM(G45:V45)</f>
        <v>18</v>
      </c>
      <c r="X45" s="44">
        <v>0</v>
      </c>
      <c r="Y45" s="30">
        <f t="shared" ref="Y45:Y46" si="36">W45-X45</f>
        <v>18</v>
      </c>
      <c r="Z45" s="32"/>
    </row>
    <row r="46" spans="1:29" ht="11" customHeight="1" x14ac:dyDescent="0.25">
      <c r="A46" s="26">
        <v>23</v>
      </c>
      <c r="B46" s="26"/>
      <c r="C46" s="26"/>
      <c r="D46" s="26" t="s">
        <v>389</v>
      </c>
      <c r="E46" s="26" t="s">
        <v>390</v>
      </c>
      <c r="F46" s="26" t="s">
        <v>391</v>
      </c>
      <c r="G46" s="29">
        <v>0</v>
      </c>
      <c r="H46" s="29">
        <v>0</v>
      </c>
      <c r="I46" s="29">
        <v>0</v>
      </c>
      <c r="J46" s="29">
        <v>0</v>
      </c>
      <c r="K46" s="29">
        <v>0</v>
      </c>
      <c r="L46" s="29">
        <v>5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29">
        <v>0</v>
      </c>
      <c r="S46" s="29"/>
      <c r="T46" s="29"/>
      <c r="U46" s="29">
        <v>7</v>
      </c>
      <c r="V46" s="29">
        <v>5</v>
      </c>
      <c r="W46" s="30">
        <f t="shared" si="35"/>
        <v>17</v>
      </c>
      <c r="X46" s="44">
        <v>0</v>
      </c>
      <c r="Y46" s="30">
        <f t="shared" si="36"/>
        <v>17</v>
      </c>
      <c r="Z46" s="32"/>
    </row>
    <row r="47" spans="1:29" ht="11" customHeight="1" x14ac:dyDescent="0.25">
      <c r="A47" s="26">
        <v>24</v>
      </c>
      <c r="B47" s="26"/>
      <c r="C47" s="26"/>
      <c r="D47" s="26" t="s">
        <v>401</v>
      </c>
      <c r="E47" s="26" t="s">
        <v>265</v>
      </c>
      <c r="F47" s="26" t="s">
        <v>266</v>
      </c>
      <c r="G47" s="29">
        <v>0</v>
      </c>
      <c r="H47" s="29">
        <v>0</v>
      </c>
      <c r="I47" s="29">
        <v>0</v>
      </c>
      <c r="J47" s="29">
        <v>0</v>
      </c>
      <c r="K47" s="29">
        <v>0</v>
      </c>
      <c r="L47" s="29">
        <v>5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/>
      <c r="T47" s="29"/>
      <c r="U47" s="29">
        <v>6</v>
      </c>
      <c r="V47" s="29">
        <v>5</v>
      </c>
      <c r="W47" s="30">
        <f t="shared" ref="W47" si="37">SUM(G47:V47)</f>
        <v>16</v>
      </c>
      <c r="X47" s="44">
        <v>0</v>
      </c>
      <c r="Y47" s="30">
        <f t="shared" ref="Y47" si="38">W47-X47</f>
        <v>16</v>
      </c>
      <c r="Z47" s="32"/>
    </row>
    <row r="48" spans="1:29" ht="11.5" customHeight="1" x14ac:dyDescent="0.25">
      <c r="A48" s="26">
        <v>25</v>
      </c>
      <c r="B48" s="26"/>
      <c r="C48" s="26"/>
      <c r="D48" s="26" t="s">
        <v>210</v>
      </c>
      <c r="E48" s="26" t="s">
        <v>211</v>
      </c>
      <c r="F48" s="26" t="s">
        <v>212</v>
      </c>
      <c r="G48" s="29">
        <v>0</v>
      </c>
      <c r="H48" s="29">
        <v>0</v>
      </c>
      <c r="I48" s="29">
        <v>0</v>
      </c>
      <c r="J48" s="29">
        <v>0</v>
      </c>
      <c r="K48" s="29">
        <v>11</v>
      </c>
      <c r="L48" s="29">
        <v>5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/>
      <c r="T48" s="29"/>
      <c r="U48" s="29">
        <v>0</v>
      </c>
      <c r="V48" s="29">
        <v>0</v>
      </c>
      <c r="W48" s="30">
        <f t="shared" si="15"/>
        <v>16</v>
      </c>
      <c r="X48" s="44">
        <v>0</v>
      </c>
      <c r="Y48" s="30">
        <f t="shared" si="16"/>
        <v>16</v>
      </c>
      <c r="Z48" s="32"/>
    </row>
    <row r="49" spans="1:29" ht="11.5" customHeight="1" x14ac:dyDescent="0.25">
      <c r="A49" s="26">
        <v>26</v>
      </c>
      <c r="B49" s="26"/>
      <c r="C49" s="26"/>
      <c r="D49" s="26" t="s">
        <v>341</v>
      </c>
      <c r="E49" s="26" t="s">
        <v>342</v>
      </c>
      <c r="F49" s="26" t="s">
        <v>343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11</v>
      </c>
      <c r="R49" s="29">
        <v>5</v>
      </c>
      <c r="S49" s="29"/>
      <c r="T49" s="29"/>
      <c r="U49" s="29">
        <v>0</v>
      </c>
      <c r="V49" s="29">
        <v>0</v>
      </c>
      <c r="W49" s="30">
        <f t="shared" si="15"/>
        <v>16</v>
      </c>
      <c r="X49" s="44">
        <v>0</v>
      </c>
      <c r="Y49" s="30">
        <f t="shared" ref="Y49:Y50" si="39">W49-X49</f>
        <v>16</v>
      </c>
      <c r="Z49" s="32"/>
    </row>
    <row r="50" spans="1:29" ht="11" customHeight="1" x14ac:dyDescent="0.25">
      <c r="A50" s="26">
        <v>27</v>
      </c>
      <c r="B50" s="26"/>
      <c r="C50" s="26"/>
      <c r="D50" s="26" t="s">
        <v>207</v>
      </c>
      <c r="E50" s="26" t="s">
        <v>387</v>
      </c>
      <c r="F50" s="26" t="s">
        <v>388</v>
      </c>
      <c r="G50" s="29">
        <v>0</v>
      </c>
      <c r="H50" s="29">
        <v>0</v>
      </c>
      <c r="I50" s="29">
        <v>0</v>
      </c>
      <c r="J50" s="29">
        <v>0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0</v>
      </c>
      <c r="S50" s="29"/>
      <c r="T50" s="29"/>
      <c r="U50" s="29">
        <v>9</v>
      </c>
      <c r="V50" s="29">
        <v>5</v>
      </c>
      <c r="W50" s="30">
        <f t="shared" si="15"/>
        <v>14</v>
      </c>
      <c r="X50" s="44">
        <v>0</v>
      </c>
      <c r="Y50" s="30">
        <f t="shared" si="39"/>
        <v>14</v>
      </c>
      <c r="Z50" s="32"/>
    </row>
    <row r="51" spans="1:29" ht="11" customHeight="1" x14ac:dyDescent="0.25">
      <c r="A51" s="26">
        <v>28</v>
      </c>
      <c r="B51" s="26"/>
      <c r="C51" s="26"/>
      <c r="D51" s="26" t="s">
        <v>213</v>
      </c>
      <c r="E51" s="26" t="s">
        <v>214</v>
      </c>
      <c r="F51" s="26" t="s">
        <v>215</v>
      </c>
      <c r="G51" s="29">
        <v>0</v>
      </c>
      <c r="H51" s="29">
        <v>0</v>
      </c>
      <c r="I51" s="29">
        <v>0</v>
      </c>
      <c r="J51" s="29">
        <v>0</v>
      </c>
      <c r="K51" s="29">
        <v>9</v>
      </c>
      <c r="L51" s="29">
        <v>5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/>
      <c r="T51" s="29"/>
      <c r="U51" s="29">
        <v>0</v>
      </c>
      <c r="V51" s="29">
        <v>0</v>
      </c>
      <c r="W51" s="30">
        <f t="shared" si="15"/>
        <v>14</v>
      </c>
      <c r="X51" s="44">
        <v>0</v>
      </c>
      <c r="Y51" s="30">
        <f t="shared" si="16"/>
        <v>14</v>
      </c>
      <c r="Z51" s="32"/>
    </row>
    <row r="52" spans="1:29" ht="11" customHeight="1" x14ac:dyDescent="0.25">
      <c r="A52" s="26">
        <v>29</v>
      </c>
      <c r="B52" s="26"/>
      <c r="C52" s="26"/>
      <c r="D52" s="26" t="s">
        <v>402</v>
      </c>
      <c r="E52" s="26" t="s">
        <v>403</v>
      </c>
      <c r="F52" s="26" t="s">
        <v>404</v>
      </c>
      <c r="G52" s="29">
        <v>0</v>
      </c>
      <c r="H52" s="29">
        <v>0</v>
      </c>
      <c r="I52" s="29">
        <v>0</v>
      </c>
      <c r="J52" s="29">
        <v>0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  <c r="R52" s="29">
        <v>0</v>
      </c>
      <c r="S52" s="29"/>
      <c r="T52" s="29"/>
      <c r="U52" s="29">
        <v>7</v>
      </c>
      <c r="V52" s="29">
        <v>5</v>
      </c>
      <c r="W52" s="30">
        <f t="shared" ref="W52" si="40">SUM(G52:V52)</f>
        <v>12</v>
      </c>
      <c r="X52" s="44">
        <v>0</v>
      </c>
      <c r="Y52" s="30">
        <f t="shared" ref="Y52" si="41">W52-X52</f>
        <v>12</v>
      </c>
      <c r="Z52" s="32"/>
    </row>
    <row r="53" spans="1:29" ht="11.5" customHeight="1" x14ac:dyDescent="0.25">
      <c r="A53" s="26">
        <v>30</v>
      </c>
      <c r="B53" s="26"/>
      <c r="C53" s="26"/>
      <c r="D53" s="26" t="s">
        <v>217</v>
      </c>
      <c r="E53" s="26" t="s">
        <v>216</v>
      </c>
      <c r="F53" s="26" t="s">
        <v>218</v>
      </c>
      <c r="G53" s="29">
        <v>0</v>
      </c>
      <c r="H53" s="29">
        <v>0</v>
      </c>
      <c r="I53" s="29">
        <v>0</v>
      </c>
      <c r="J53" s="29">
        <v>0</v>
      </c>
      <c r="K53" s="29">
        <v>7</v>
      </c>
      <c r="L53" s="29">
        <v>5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  <c r="R53" s="29">
        <v>0</v>
      </c>
      <c r="S53" s="29"/>
      <c r="T53" s="29"/>
      <c r="U53" s="29">
        <v>0</v>
      </c>
      <c r="V53" s="29">
        <v>0</v>
      </c>
      <c r="W53" s="30">
        <f t="shared" si="15"/>
        <v>12</v>
      </c>
      <c r="X53" s="44">
        <v>0</v>
      </c>
      <c r="Y53" s="30">
        <f t="shared" si="16"/>
        <v>12</v>
      </c>
      <c r="Z53" s="32"/>
    </row>
    <row r="54" spans="1:29" ht="11.5" customHeight="1" x14ac:dyDescent="0.25">
      <c r="A54" s="26">
        <v>31</v>
      </c>
      <c r="B54" s="26"/>
      <c r="C54" s="26"/>
      <c r="D54" s="26" t="s">
        <v>392</v>
      </c>
      <c r="E54" s="26" t="s">
        <v>393</v>
      </c>
      <c r="F54" s="26" t="s">
        <v>394</v>
      </c>
      <c r="G54" s="29">
        <v>0</v>
      </c>
      <c r="H54" s="29">
        <v>0</v>
      </c>
      <c r="I54" s="29">
        <v>0</v>
      </c>
      <c r="J54" s="29">
        <v>0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  <c r="R54" s="29">
        <v>0</v>
      </c>
      <c r="S54" s="29"/>
      <c r="T54" s="29"/>
      <c r="U54" s="29">
        <v>6</v>
      </c>
      <c r="V54" s="29">
        <v>5</v>
      </c>
      <c r="W54" s="30">
        <f t="shared" ref="W54" si="42">SUM(G54:V54)</f>
        <v>11</v>
      </c>
      <c r="X54" s="44">
        <v>0</v>
      </c>
      <c r="Y54" s="30">
        <f t="shared" ref="Y54" si="43">W54-X54</f>
        <v>11</v>
      </c>
      <c r="Z54" s="32"/>
    </row>
    <row r="55" spans="1:29" ht="11.5" customHeight="1" x14ac:dyDescent="0.25">
      <c r="A55" s="26">
        <v>32</v>
      </c>
      <c r="B55" s="26"/>
      <c r="C55" s="26"/>
      <c r="D55" s="26" t="s">
        <v>407</v>
      </c>
      <c r="E55" s="26" t="s">
        <v>405</v>
      </c>
      <c r="F55" s="26" t="s">
        <v>406</v>
      </c>
      <c r="G55" s="29">
        <v>0</v>
      </c>
      <c r="H55" s="29">
        <v>0</v>
      </c>
      <c r="I55" s="29">
        <v>0</v>
      </c>
      <c r="J55" s="29">
        <v>0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  <c r="R55" s="29">
        <v>0</v>
      </c>
      <c r="S55" s="29"/>
      <c r="T55" s="29"/>
      <c r="U55" s="29">
        <v>5</v>
      </c>
      <c r="V55" s="29">
        <v>5</v>
      </c>
      <c r="W55" s="30">
        <f t="shared" ref="W55" si="44">SUM(G55:V55)</f>
        <v>10</v>
      </c>
      <c r="X55" s="44">
        <v>0</v>
      </c>
      <c r="Y55" s="30">
        <f t="shared" ref="Y55" si="45">W55-X55</f>
        <v>10</v>
      </c>
      <c r="Z55" s="32"/>
    </row>
    <row r="56" spans="1:29" ht="12" customHeight="1" x14ac:dyDescent="0.25">
      <c r="A56" s="26">
        <v>33</v>
      </c>
      <c r="B56" s="26"/>
      <c r="C56" s="26"/>
      <c r="D56" s="26" t="s">
        <v>222</v>
      </c>
      <c r="E56" s="26" t="s">
        <v>223</v>
      </c>
      <c r="F56" s="26" t="s">
        <v>224</v>
      </c>
      <c r="G56" s="29">
        <v>0</v>
      </c>
      <c r="H56" s="29">
        <v>0</v>
      </c>
      <c r="I56" s="29">
        <v>0</v>
      </c>
      <c r="J56" s="29">
        <v>0</v>
      </c>
      <c r="K56" s="29">
        <v>5</v>
      </c>
      <c r="L56" s="29">
        <v>5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  <c r="R56" s="29">
        <v>0</v>
      </c>
      <c r="S56" s="29"/>
      <c r="T56" s="29"/>
      <c r="U56" s="29">
        <v>0</v>
      </c>
      <c r="V56" s="29">
        <v>0</v>
      </c>
      <c r="W56" s="30">
        <f t="shared" si="15"/>
        <v>10</v>
      </c>
      <c r="X56" s="44">
        <v>0</v>
      </c>
      <c r="Y56" s="30">
        <f t="shared" si="16"/>
        <v>10</v>
      </c>
      <c r="Z56" s="32"/>
    </row>
    <row r="57" spans="1:29" ht="7" customHeight="1" x14ac:dyDescent="0.25">
      <c r="A57" s="26" t="s">
        <v>93</v>
      </c>
      <c r="B57" s="26"/>
      <c r="C57" s="26"/>
      <c r="D57" s="26"/>
      <c r="E57" s="26"/>
      <c r="F57" s="26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>
        <v>0</v>
      </c>
      <c r="V57" s="29"/>
      <c r="W57" s="30"/>
      <c r="X57" s="44"/>
      <c r="Y57" s="30"/>
      <c r="Z57" s="32"/>
    </row>
    <row r="58" spans="1:29" ht="12.5" customHeight="1" x14ac:dyDescent="0.25">
      <c r="A58" s="26"/>
      <c r="B58" s="26"/>
      <c r="C58" s="26" t="s">
        <v>225</v>
      </c>
      <c r="D58" s="26" t="s">
        <v>226</v>
      </c>
      <c r="E58" s="26" t="s">
        <v>227</v>
      </c>
      <c r="F58" s="26" t="s">
        <v>228</v>
      </c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30"/>
      <c r="X58" s="44"/>
      <c r="Y58" s="30"/>
      <c r="Z58" s="32"/>
    </row>
    <row r="59" spans="1:29" ht="13" customHeight="1" x14ac:dyDescent="0.25">
      <c r="A59" s="62" t="s">
        <v>17</v>
      </c>
      <c r="B59" s="62"/>
      <c r="C59" s="63"/>
      <c r="D59" s="63"/>
      <c r="E59" s="63"/>
      <c r="F59" s="62"/>
      <c r="G59" s="39"/>
      <c r="H59" s="39"/>
      <c r="I59" s="39"/>
      <c r="J59" s="39"/>
    </row>
    <row r="60" spans="1:29" s="39" customFormat="1" ht="19" customHeight="1" x14ac:dyDescent="0.25">
      <c r="A60" s="87" t="str">
        <f>A$4</f>
        <v>CL</v>
      </c>
      <c r="B60" s="87"/>
      <c r="C60" s="64" t="str">
        <f t="shared" ref="C60:Y60" si="46">C$4</f>
        <v>EQUIPE</v>
      </c>
      <c r="D60" s="65" t="str">
        <f t="shared" si="46"/>
        <v>CARROS (Fab/Modelo/Ano)</v>
      </c>
      <c r="E60" s="65" t="str">
        <f t="shared" si="46"/>
        <v>PILOTO (S)</v>
      </c>
      <c r="F60" s="65" t="str">
        <f t="shared" si="46"/>
        <v>NAVEGADOR (ES)</v>
      </c>
      <c r="G60" s="66" t="s">
        <v>19</v>
      </c>
      <c r="H60" s="66" t="s">
        <v>109</v>
      </c>
      <c r="I60" s="66" t="s">
        <v>105</v>
      </c>
      <c r="J60" s="66" t="s">
        <v>109</v>
      </c>
      <c r="K60" s="66" t="s">
        <v>18</v>
      </c>
      <c r="L60" s="66" t="s">
        <v>109</v>
      </c>
      <c r="M60" s="66" t="s">
        <v>106</v>
      </c>
      <c r="N60" s="66" t="s">
        <v>109</v>
      </c>
      <c r="O60" s="66" t="s">
        <v>107</v>
      </c>
      <c r="P60" s="66" t="s">
        <v>109</v>
      </c>
      <c r="Q60" s="66" t="s">
        <v>108</v>
      </c>
      <c r="R60" s="66" t="s">
        <v>109</v>
      </c>
      <c r="S60" s="66" t="str">
        <f t="shared" si="46"/>
        <v>INTER 1</v>
      </c>
      <c r="T60" s="66" t="s">
        <v>109</v>
      </c>
      <c r="U60" s="66" t="str">
        <f t="shared" si="46"/>
        <v>Internacional</v>
      </c>
      <c r="V60" s="66" t="s">
        <v>109</v>
      </c>
      <c r="W60" s="66" t="str">
        <f t="shared" si="46"/>
        <v>SOMA</v>
      </c>
      <c r="X60" s="66" t="str">
        <f t="shared" si="46"/>
        <v>N-4</v>
      </c>
      <c r="Y60" s="66" t="str">
        <f t="shared" si="46"/>
        <v>TOTAL</v>
      </c>
      <c r="Z60" s="51"/>
    </row>
    <row r="61" spans="1:29" s="39" customFormat="1" ht="13" customHeight="1" x14ac:dyDescent="0.25">
      <c r="A61" s="76">
        <v>1</v>
      </c>
      <c r="B61" s="76"/>
      <c r="C61" s="77" t="s">
        <v>65</v>
      </c>
      <c r="D61" s="79" t="s">
        <v>237</v>
      </c>
      <c r="E61" s="76" t="s">
        <v>238</v>
      </c>
      <c r="F61" s="76" t="s">
        <v>97</v>
      </c>
      <c r="G61" s="28">
        <v>19</v>
      </c>
      <c r="H61" s="28">
        <v>5</v>
      </c>
      <c r="I61" s="28">
        <v>0</v>
      </c>
      <c r="J61" s="28">
        <v>0</v>
      </c>
      <c r="K61" s="29">
        <v>11</v>
      </c>
      <c r="L61" s="29">
        <v>5</v>
      </c>
      <c r="M61" s="29">
        <v>0</v>
      </c>
      <c r="N61" s="29">
        <v>0</v>
      </c>
      <c r="O61" s="29">
        <v>22</v>
      </c>
      <c r="P61" s="29">
        <v>5</v>
      </c>
      <c r="Q61" s="29">
        <v>25</v>
      </c>
      <c r="R61" s="29">
        <v>5</v>
      </c>
      <c r="S61" s="29"/>
      <c r="T61" s="29"/>
      <c r="U61" s="29">
        <v>19</v>
      </c>
      <c r="V61" s="29">
        <v>5</v>
      </c>
      <c r="W61" s="26">
        <f t="shared" ref="W61" si="47">SUM(G61:V61)</f>
        <v>121</v>
      </c>
      <c r="X61" s="44">
        <v>16</v>
      </c>
      <c r="Y61" s="26">
        <f t="shared" ref="Y61:Y63" si="48">W61-X61</f>
        <v>105</v>
      </c>
      <c r="Z61" s="51"/>
      <c r="AB61" s="39">
        <f t="shared" ref="AB61" si="49">COUNTA(G61,I61,K61,M61,O61,S61,U61)</f>
        <v>6</v>
      </c>
      <c r="AC61" s="39">
        <f t="shared" ref="AC61" si="50">COUNTA(H61,J61,L61,N61,P61,T61,V61)</f>
        <v>6</v>
      </c>
    </row>
    <row r="62" spans="1:29" s="39" customFormat="1" ht="13" customHeight="1" x14ac:dyDescent="0.25">
      <c r="A62" s="76">
        <v>2</v>
      </c>
      <c r="B62" s="76"/>
      <c r="C62" s="77"/>
      <c r="D62" s="76" t="s">
        <v>122</v>
      </c>
      <c r="E62" s="76" t="s">
        <v>123</v>
      </c>
      <c r="F62" s="76" t="s">
        <v>124</v>
      </c>
      <c r="G62" s="28">
        <v>0</v>
      </c>
      <c r="H62" s="28">
        <v>0</v>
      </c>
      <c r="I62" s="29">
        <v>25</v>
      </c>
      <c r="J62" s="29">
        <v>5</v>
      </c>
      <c r="K62" s="29">
        <v>0</v>
      </c>
      <c r="L62" s="29">
        <v>0</v>
      </c>
      <c r="M62" s="29">
        <v>25</v>
      </c>
      <c r="N62" s="29">
        <v>5</v>
      </c>
      <c r="O62" s="29">
        <v>0</v>
      </c>
      <c r="P62" s="29">
        <v>0</v>
      </c>
      <c r="Q62" s="29">
        <v>16</v>
      </c>
      <c r="R62" s="29">
        <v>5</v>
      </c>
      <c r="S62" s="29"/>
      <c r="T62" s="29"/>
      <c r="U62" s="29">
        <v>13</v>
      </c>
      <c r="V62" s="29">
        <v>5</v>
      </c>
      <c r="W62" s="26">
        <f t="shared" ref="W62:W63" si="51">SUM(G62:V62)</f>
        <v>99</v>
      </c>
      <c r="X62" s="44">
        <v>0</v>
      </c>
      <c r="Y62" s="26">
        <f t="shared" si="48"/>
        <v>99</v>
      </c>
    </row>
    <row r="63" spans="1:29" s="39" customFormat="1" ht="11.5" customHeight="1" x14ac:dyDescent="0.25">
      <c r="A63" s="76">
        <v>3</v>
      </c>
      <c r="B63" s="76"/>
      <c r="C63" s="77" t="s">
        <v>104</v>
      </c>
      <c r="D63" s="76" t="s">
        <v>64</v>
      </c>
      <c r="E63" s="76" t="s">
        <v>103</v>
      </c>
      <c r="F63" s="76" t="s">
        <v>367</v>
      </c>
      <c r="G63" s="28">
        <v>9</v>
      </c>
      <c r="H63" s="28">
        <v>5</v>
      </c>
      <c r="I63" s="28">
        <v>0</v>
      </c>
      <c r="J63" s="28">
        <v>0</v>
      </c>
      <c r="K63" s="29">
        <v>0</v>
      </c>
      <c r="L63" s="29">
        <v>5</v>
      </c>
      <c r="M63" s="29">
        <v>0</v>
      </c>
      <c r="N63" s="29">
        <v>0</v>
      </c>
      <c r="O63" s="29">
        <v>0</v>
      </c>
      <c r="P63" s="29">
        <v>0</v>
      </c>
      <c r="Q63" s="29">
        <v>7</v>
      </c>
      <c r="R63" s="29">
        <v>5</v>
      </c>
      <c r="S63" s="29"/>
      <c r="T63" s="29"/>
      <c r="U63" s="29">
        <v>9</v>
      </c>
      <c r="V63" s="29">
        <v>5</v>
      </c>
      <c r="W63" s="26">
        <f t="shared" si="51"/>
        <v>45</v>
      </c>
      <c r="X63" s="44">
        <v>0</v>
      </c>
      <c r="Y63" s="26">
        <f t="shared" si="48"/>
        <v>45</v>
      </c>
      <c r="AB63" s="39">
        <f t="shared" ref="AB63" si="52">COUNTA(G63,I63,K63,M63,O63,S63,U63)</f>
        <v>6</v>
      </c>
      <c r="AC63" s="39">
        <f t="shared" ref="AC63" si="53">COUNTA(H63,J63,L63,N63,P63,T63,V63)</f>
        <v>6</v>
      </c>
    </row>
    <row r="64" spans="1:29" s="39" customFormat="1" ht="11" customHeight="1" x14ac:dyDescent="0.25">
      <c r="A64" s="26">
        <v>4</v>
      </c>
      <c r="B64" s="26"/>
      <c r="C64" s="27"/>
      <c r="D64" s="26" t="s">
        <v>63</v>
      </c>
      <c r="E64" s="26" t="s">
        <v>49</v>
      </c>
      <c r="F64" s="26" t="s">
        <v>24</v>
      </c>
      <c r="G64" s="29">
        <v>25</v>
      </c>
      <c r="H64" s="29">
        <v>5</v>
      </c>
      <c r="I64" s="29">
        <v>0</v>
      </c>
      <c r="J64" s="29">
        <v>0</v>
      </c>
      <c r="K64" s="29">
        <v>19</v>
      </c>
      <c r="L64" s="29">
        <v>5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29">
        <v>0</v>
      </c>
      <c r="S64" s="29"/>
      <c r="T64" s="29"/>
      <c r="U64" s="29">
        <v>22</v>
      </c>
      <c r="V64" s="29">
        <v>5</v>
      </c>
      <c r="W64" s="26">
        <f t="shared" ref="W64:W97" si="54">SUM(G64:V64)</f>
        <v>81</v>
      </c>
      <c r="X64" s="44">
        <v>0</v>
      </c>
      <c r="Y64" s="26">
        <f>W64-X64</f>
        <v>81</v>
      </c>
      <c r="Z64" s="51"/>
      <c r="AB64" s="39">
        <f t="shared" ref="AB64:AB65" si="55">COUNTA(G64,I64,K64,M64,O64,S64,U64)</f>
        <v>6</v>
      </c>
      <c r="AC64" s="39">
        <f t="shared" ref="AC64:AC65" si="56">COUNTA(H64,J64,L64,N64,P64,T64,V64)</f>
        <v>6</v>
      </c>
    </row>
    <row r="65" spans="1:29" s="39" customFormat="1" ht="12.5" customHeight="1" x14ac:dyDescent="0.25">
      <c r="A65" s="26">
        <v>5</v>
      </c>
      <c r="B65" s="26"/>
      <c r="C65" s="27"/>
      <c r="D65" s="26" t="s">
        <v>100</v>
      </c>
      <c r="E65" s="26" t="s">
        <v>101</v>
      </c>
      <c r="F65" s="26" t="s">
        <v>102</v>
      </c>
      <c r="G65" s="28">
        <v>11</v>
      </c>
      <c r="H65" s="28">
        <v>5</v>
      </c>
      <c r="I65" s="28">
        <v>0</v>
      </c>
      <c r="J65" s="28">
        <v>0</v>
      </c>
      <c r="K65" s="29">
        <v>0</v>
      </c>
      <c r="L65" s="29">
        <v>5</v>
      </c>
      <c r="M65" s="29">
        <v>0</v>
      </c>
      <c r="N65" s="29">
        <v>0</v>
      </c>
      <c r="O65" s="29">
        <v>19</v>
      </c>
      <c r="P65" s="29">
        <v>5</v>
      </c>
      <c r="Q65" s="29">
        <v>0</v>
      </c>
      <c r="R65" s="29">
        <v>0</v>
      </c>
      <c r="S65" s="29"/>
      <c r="T65" s="29"/>
      <c r="U65" s="29">
        <v>0</v>
      </c>
      <c r="V65" s="29">
        <v>0</v>
      </c>
      <c r="W65" s="26">
        <f t="shared" ref="W65" si="57">SUM(G65:V65)</f>
        <v>45</v>
      </c>
      <c r="X65" s="44">
        <v>0</v>
      </c>
      <c r="Y65" s="26">
        <f t="shared" ref="Y65" si="58">W65-X65</f>
        <v>45</v>
      </c>
      <c r="AB65" s="39">
        <f t="shared" si="55"/>
        <v>6</v>
      </c>
      <c r="AC65" s="39">
        <f t="shared" si="56"/>
        <v>6</v>
      </c>
    </row>
    <row r="66" spans="1:29" ht="11.5" customHeight="1" x14ac:dyDescent="0.25">
      <c r="A66" s="26">
        <v>6</v>
      </c>
      <c r="B66" s="26"/>
      <c r="C66" s="27" t="s">
        <v>229</v>
      </c>
      <c r="D66" s="26" t="s">
        <v>230</v>
      </c>
      <c r="E66" s="26" t="s">
        <v>231</v>
      </c>
      <c r="F66" s="26" t="s">
        <v>423</v>
      </c>
      <c r="G66" s="28">
        <v>0</v>
      </c>
      <c r="H66" s="28">
        <v>0</v>
      </c>
      <c r="I66" s="29">
        <v>0</v>
      </c>
      <c r="J66" s="29">
        <v>0</v>
      </c>
      <c r="K66" s="29">
        <v>25</v>
      </c>
      <c r="L66" s="29">
        <v>5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  <c r="R66" s="29">
        <v>0</v>
      </c>
      <c r="S66" s="29"/>
      <c r="T66" s="29"/>
      <c r="U66" s="29">
        <v>25</v>
      </c>
      <c r="V66" s="29">
        <v>5</v>
      </c>
      <c r="W66" s="30">
        <f t="shared" ref="W66:W67" si="59">SUM(G66:V66)</f>
        <v>60</v>
      </c>
      <c r="X66" s="31">
        <v>0</v>
      </c>
      <c r="Y66" s="30">
        <f>W66-X66</f>
        <v>60</v>
      </c>
    </row>
    <row r="67" spans="1:29" ht="13" customHeight="1" x14ac:dyDescent="0.25">
      <c r="A67" s="26">
        <v>7</v>
      </c>
      <c r="B67" s="26"/>
      <c r="C67" s="27" t="s">
        <v>236</v>
      </c>
      <c r="D67" s="26" t="s">
        <v>313</v>
      </c>
      <c r="E67" s="26" t="s">
        <v>245</v>
      </c>
      <c r="F67" s="26" t="s">
        <v>246</v>
      </c>
      <c r="G67" s="28">
        <v>13</v>
      </c>
      <c r="H67" s="28">
        <v>5</v>
      </c>
      <c r="I67" s="28">
        <v>0</v>
      </c>
      <c r="J67" s="28">
        <v>0</v>
      </c>
      <c r="K67" s="29">
        <v>7</v>
      </c>
      <c r="L67" s="29">
        <v>5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29">
        <v>0</v>
      </c>
      <c r="S67" s="29"/>
      <c r="T67" s="29"/>
      <c r="U67" s="29">
        <v>0</v>
      </c>
      <c r="V67" s="29">
        <v>0</v>
      </c>
      <c r="W67" s="30">
        <f t="shared" si="59"/>
        <v>30</v>
      </c>
      <c r="X67" s="31">
        <v>0</v>
      </c>
      <c r="Y67" s="30">
        <f t="shared" ref="Y67" si="60">W67-X67</f>
        <v>30</v>
      </c>
      <c r="AB67" s="33">
        <f t="shared" ref="AB67" si="61">COUNTA(G67,I67,K67,M67,O67,S67,U67)</f>
        <v>6</v>
      </c>
      <c r="AC67" s="33">
        <f t="shared" ref="AC67" si="62">COUNTA(H67,J67,L67,N67,P67,T67,V67)</f>
        <v>6</v>
      </c>
    </row>
    <row r="68" spans="1:29" ht="13" customHeight="1" x14ac:dyDescent="0.25">
      <c r="A68" s="26">
        <v>8</v>
      </c>
      <c r="B68" s="26"/>
      <c r="C68" s="27"/>
      <c r="D68" s="26" t="s">
        <v>314</v>
      </c>
      <c r="E68" s="26" t="s">
        <v>315</v>
      </c>
      <c r="F68" s="26" t="s">
        <v>316</v>
      </c>
      <c r="G68" s="28">
        <v>0</v>
      </c>
      <c r="H68" s="28">
        <v>0</v>
      </c>
      <c r="I68" s="28">
        <v>0</v>
      </c>
      <c r="J68" s="28">
        <v>0</v>
      </c>
      <c r="K68" s="29">
        <v>0</v>
      </c>
      <c r="L68" s="29">
        <v>0</v>
      </c>
      <c r="M68" s="29">
        <v>0</v>
      </c>
      <c r="N68" s="29">
        <v>0</v>
      </c>
      <c r="O68" s="29">
        <v>25</v>
      </c>
      <c r="P68" s="29">
        <v>5</v>
      </c>
      <c r="Q68" s="29">
        <v>0</v>
      </c>
      <c r="R68" s="29">
        <v>0</v>
      </c>
      <c r="S68" s="29"/>
      <c r="T68" s="29"/>
      <c r="U68" s="29">
        <v>0</v>
      </c>
      <c r="V68" s="29">
        <v>0</v>
      </c>
      <c r="W68" s="30">
        <f t="shared" ref="W68" si="63">SUM(G68:V68)</f>
        <v>30</v>
      </c>
      <c r="X68" s="31">
        <v>0</v>
      </c>
      <c r="Y68" s="30">
        <f t="shared" ref="Y68" si="64">W68-X68</f>
        <v>30</v>
      </c>
    </row>
    <row r="69" spans="1:29" ht="13" customHeight="1" x14ac:dyDescent="0.25">
      <c r="A69" s="26">
        <v>9</v>
      </c>
      <c r="B69" s="26"/>
      <c r="C69" s="27"/>
      <c r="D69" s="26" t="s">
        <v>347</v>
      </c>
      <c r="E69" s="26" t="s">
        <v>348</v>
      </c>
      <c r="F69" s="26" t="s">
        <v>349</v>
      </c>
      <c r="G69" s="28">
        <v>0</v>
      </c>
      <c r="H69" s="28">
        <v>0</v>
      </c>
      <c r="I69" s="28">
        <v>0</v>
      </c>
      <c r="J69" s="28">
        <v>0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>
        <v>22</v>
      </c>
      <c r="R69" s="29">
        <v>5</v>
      </c>
      <c r="S69" s="29"/>
      <c r="T69" s="29"/>
      <c r="U69" s="29">
        <v>0</v>
      </c>
      <c r="V69" s="29">
        <v>0</v>
      </c>
      <c r="W69" s="30">
        <f t="shared" ref="W69" si="65">SUM(G69:V69)</f>
        <v>27</v>
      </c>
      <c r="X69" s="31">
        <v>0</v>
      </c>
      <c r="Y69" s="30">
        <f t="shared" ref="Y69" si="66">W69-X69</f>
        <v>27</v>
      </c>
    </row>
    <row r="70" spans="1:29" ht="10" customHeight="1" x14ac:dyDescent="0.25">
      <c r="A70" s="26">
        <v>10</v>
      </c>
      <c r="B70" s="26"/>
      <c r="C70" s="27"/>
      <c r="D70" s="26" t="s">
        <v>125</v>
      </c>
      <c r="E70" s="26" t="s">
        <v>126</v>
      </c>
      <c r="F70" s="26" t="s">
        <v>127</v>
      </c>
      <c r="G70" s="28">
        <v>0</v>
      </c>
      <c r="H70" s="28">
        <v>0</v>
      </c>
      <c r="I70" s="29">
        <v>22</v>
      </c>
      <c r="J70" s="29">
        <v>5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29">
        <v>0</v>
      </c>
      <c r="Q70" s="29">
        <v>0</v>
      </c>
      <c r="R70" s="29">
        <v>0</v>
      </c>
      <c r="S70" s="29"/>
      <c r="T70" s="29"/>
      <c r="U70" s="29">
        <v>0</v>
      </c>
      <c r="V70" s="29">
        <v>0</v>
      </c>
      <c r="W70" s="30">
        <f t="shared" si="54"/>
        <v>27</v>
      </c>
      <c r="X70" s="31">
        <v>0</v>
      </c>
      <c r="Y70" s="30">
        <f t="shared" ref="Y70:Y97" si="67">W70-X70</f>
        <v>27</v>
      </c>
    </row>
    <row r="71" spans="1:29" ht="13" customHeight="1" x14ac:dyDescent="0.25">
      <c r="A71" s="26">
        <v>11</v>
      </c>
      <c r="B71" s="26"/>
      <c r="C71" s="27" t="s">
        <v>232</v>
      </c>
      <c r="D71" s="26" t="s">
        <v>233</v>
      </c>
      <c r="E71" s="26" t="s">
        <v>234</v>
      </c>
      <c r="F71" s="26" t="s">
        <v>235</v>
      </c>
      <c r="G71" s="28">
        <v>0</v>
      </c>
      <c r="H71" s="28">
        <v>0</v>
      </c>
      <c r="I71" s="29">
        <v>0</v>
      </c>
      <c r="J71" s="29">
        <v>0</v>
      </c>
      <c r="K71" s="29">
        <v>22</v>
      </c>
      <c r="L71" s="29">
        <v>5</v>
      </c>
      <c r="M71" s="29">
        <v>0</v>
      </c>
      <c r="N71" s="29">
        <v>0</v>
      </c>
      <c r="O71" s="29">
        <v>0</v>
      </c>
      <c r="P71" s="29">
        <v>0</v>
      </c>
      <c r="Q71" s="29">
        <v>0</v>
      </c>
      <c r="R71" s="29">
        <v>0</v>
      </c>
      <c r="S71" s="29"/>
      <c r="T71" s="29"/>
      <c r="U71" s="29">
        <v>0</v>
      </c>
      <c r="V71" s="29">
        <v>0</v>
      </c>
      <c r="W71" s="30">
        <f t="shared" ref="W71" si="68">SUM(G71:V71)</f>
        <v>27</v>
      </c>
      <c r="X71" s="31">
        <v>0</v>
      </c>
      <c r="Y71" s="30">
        <f t="shared" ref="Y71" si="69">W71-X71</f>
        <v>27</v>
      </c>
    </row>
    <row r="72" spans="1:29" ht="12" customHeight="1" x14ac:dyDescent="0.25">
      <c r="A72" s="26">
        <v>12</v>
      </c>
      <c r="B72" s="26" t="s">
        <v>93</v>
      </c>
      <c r="C72" s="27"/>
      <c r="D72" s="26" t="s">
        <v>94</v>
      </c>
      <c r="E72" s="26" t="s">
        <v>95</v>
      </c>
      <c r="F72" s="26" t="s">
        <v>96</v>
      </c>
      <c r="G72" s="28">
        <v>22</v>
      </c>
      <c r="H72" s="28">
        <v>5</v>
      </c>
      <c r="I72" s="28">
        <v>0</v>
      </c>
      <c r="J72" s="28">
        <v>0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  <c r="R72" s="29">
        <v>0</v>
      </c>
      <c r="S72" s="29"/>
      <c r="T72" s="29"/>
      <c r="U72" s="29">
        <v>0</v>
      </c>
      <c r="V72" s="29">
        <v>0</v>
      </c>
      <c r="W72" s="30">
        <f t="shared" si="54"/>
        <v>27</v>
      </c>
      <c r="X72" s="31">
        <v>0</v>
      </c>
      <c r="Y72" s="30">
        <f t="shared" si="67"/>
        <v>27</v>
      </c>
      <c r="AB72" s="33">
        <f t="shared" ref="AB72" si="70">COUNTA(G72,I72,K72,M72,O72,S72,U72)</f>
        <v>6</v>
      </c>
      <c r="AC72" s="33">
        <f t="shared" ref="AC72" si="71">COUNTA(H72,J72,L72,N72,P72,T72,V72)</f>
        <v>6</v>
      </c>
    </row>
    <row r="73" spans="1:29" ht="11.5" customHeight="1" x14ac:dyDescent="0.25">
      <c r="A73" s="26">
        <v>13</v>
      </c>
      <c r="B73" s="26"/>
      <c r="C73" s="27"/>
      <c r="D73" s="26" t="s">
        <v>285</v>
      </c>
      <c r="E73" s="26" t="s">
        <v>286</v>
      </c>
      <c r="F73" s="26" t="s">
        <v>287</v>
      </c>
      <c r="G73" s="28">
        <v>0</v>
      </c>
      <c r="H73" s="28">
        <v>0</v>
      </c>
      <c r="I73" s="29">
        <v>0</v>
      </c>
      <c r="J73" s="29">
        <v>0</v>
      </c>
      <c r="K73" s="29">
        <v>0</v>
      </c>
      <c r="L73" s="29">
        <v>0</v>
      </c>
      <c r="M73" s="29">
        <v>22</v>
      </c>
      <c r="N73" s="29">
        <v>5</v>
      </c>
      <c r="O73" s="29">
        <v>0</v>
      </c>
      <c r="P73" s="29">
        <v>0</v>
      </c>
      <c r="Q73" s="29">
        <v>0</v>
      </c>
      <c r="R73" s="29">
        <v>0</v>
      </c>
      <c r="S73" s="29"/>
      <c r="T73" s="29"/>
      <c r="U73" s="29">
        <v>0</v>
      </c>
      <c r="V73" s="29">
        <v>0</v>
      </c>
      <c r="W73" s="30">
        <f t="shared" si="54"/>
        <v>27</v>
      </c>
      <c r="X73" s="31">
        <v>0</v>
      </c>
      <c r="Y73" s="30">
        <f t="shared" si="67"/>
        <v>27</v>
      </c>
    </row>
    <row r="74" spans="1:29" ht="12" customHeight="1" x14ac:dyDescent="0.25">
      <c r="A74" s="26">
        <v>14</v>
      </c>
      <c r="B74" s="26"/>
      <c r="C74" s="27"/>
      <c r="D74" s="26" t="s">
        <v>329</v>
      </c>
      <c r="E74" s="26" t="s">
        <v>308</v>
      </c>
      <c r="F74" s="26" t="s">
        <v>309</v>
      </c>
      <c r="G74" s="28">
        <v>0</v>
      </c>
      <c r="H74" s="28">
        <v>0</v>
      </c>
      <c r="I74" s="28">
        <v>0</v>
      </c>
      <c r="J74" s="28">
        <v>0</v>
      </c>
      <c r="K74" s="29">
        <v>0</v>
      </c>
      <c r="L74" s="29">
        <v>5</v>
      </c>
      <c r="M74" s="29">
        <v>0</v>
      </c>
      <c r="N74" s="29">
        <v>0</v>
      </c>
      <c r="O74" s="29">
        <v>16</v>
      </c>
      <c r="P74" s="29">
        <v>5</v>
      </c>
      <c r="Q74" s="29">
        <v>0</v>
      </c>
      <c r="R74" s="29">
        <v>0</v>
      </c>
      <c r="S74" s="29"/>
      <c r="T74" s="29"/>
      <c r="U74" s="29">
        <v>0</v>
      </c>
      <c r="V74" s="29">
        <v>0</v>
      </c>
      <c r="W74" s="30">
        <f t="shared" si="54"/>
        <v>26</v>
      </c>
      <c r="X74" s="31">
        <v>0</v>
      </c>
      <c r="Y74" s="30">
        <f t="shared" si="67"/>
        <v>26</v>
      </c>
    </row>
    <row r="75" spans="1:29" ht="12" customHeight="1" x14ac:dyDescent="0.25">
      <c r="A75" s="26">
        <v>15</v>
      </c>
      <c r="B75" s="26"/>
      <c r="C75" s="27"/>
      <c r="D75" s="26" t="s">
        <v>350</v>
      </c>
      <c r="E75" s="26" t="s">
        <v>351</v>
      </c>
      <c r="F75" s="26" t="s">
        <v>352</v>
      </c>
      <c r="G75" s="28">
        <v>0</v>
      </c>
      <c r="H75" s="28">
        <v>0</v>
      </c>
      <c r="I75" s="28">
        <v>0</v>
      </c>
      <c r="J75" s="28">
        <v>0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29">
        <v>0</v>
      </c>
      <c r="Q75" s="29">
        <v>19</v>
      </c>
      <c r="R75" s="29">
        <v>5</v>
      </c>
      <c r="S75" s="29"/>
      <c r="T75" s="29"/>
      <c r="U75" s="29">
        <v>0</v>
      </c>
      <c r="V75" s="29">
        <v>0</v>
      </c>
      <c r="W75" s="30">
        <f t="shared" ref="W75" si="72">SUM(G75:V75)</f>
        <v>24</v>
      </c>
      <c r="X75" s="31">
        <v>0</v>
      </c>
      <c r="Y75" s="30">
        <f t="shared" ref="Y75" si="73">W75-X75</f>
        <v>24</v>
      </c>
    </row>
    <row r="76" spans="1:29" ht="11.5" customHeight="1" x14ac:dyDescent="0.25">
      <c r="A76" s="26">
        <v>16</v>
      </c>
      <c r="B76" s="26"/>
      <c r="C76" s="27"/>
      <c r="D76" s="26" t="s">
        <v>128</v>
      </c>
      <c r="E76" s="26" t="s">
        <v>129</v>
      </c>
      <c r="F76" s="26" t="s">
        <v>130</v>
      </c>
      <c r="G76" s="28">
        <v>0</v>
      </c>
      <c r="H76" s="28">
        <v>0</v>
      </c>
      <c r="I76" s="29">
        <v>19</v>
      </c>
      <c r="J76" s="29">
        <v>5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29">
        <v>0</v>
      </c>
      <c r="Q76" s="29">
        <v>0</v>
      </c>
      <c r="R76" s="29">
        <v>0</v>
      </c>
      <c r="S76" s="29"/>
      <c r="T76" s="29"/>
      <c r="U76" s="29">
        <v>0</v>
      </c>
      <c r="V76" s="29">
        <v>0</v>
      </c>
      <c r="W76" s="30">
        <f t="shared" si="54"/>
        <v>24</v>
      </c>
      <c r="X76" s="31">
        <v>0</v>
      </c>
      <c r="Y76" s="30">
        <f t="shared" si="67"/>
        <v>24</v>
      </c>
    </row>
    <row r="77" spans="1:29" ht="11.5" customHeight="1" x14ac:dyDescent="0.25">
      <c r="A77" s="26">
        <v>17</v>
      </c>
      <c r="B77" s="26"/>
      <c r="C77" s="27"/>
      <c r="D77" s="26" t="s">
        <v>288</v>
      </c>
      <c r="E77" s="26" t="s">
        <v>289</v>
      </c>
      <c r="F77" s="26" t="s">
        <v>290</v>
      </c>
      <c r="G77" s="28">
        <v>0</v>
      </c>
      <c r="H77" s="28">
        <v>0</v>
      </c>
      <c r="I77" s="29">
        <v>0</v>
      </c>
      <c r="J77" s="29">
        <v>0</v>
      </c>
      <c r="K77" s="29">
        <v>0</v>
      </c>
      <c r="L77" s="29">
        <v>0</v>
      </c>
      <c r="M77" s="29">
        <v>19</v>
      </c>
      <c r="N77" s="29">
        <v>5</v>
      </c>
      <c r="O77" s="29">
        <v>0</v>
      </c>
      <c r="P77" s="29">
        <v>0</v>
      </c>
      <c r="Q77" s="29">
        <v>0</v>
      </c>
      <c r="R77" s="29">
        <v>0</v>
      </c>
      <c r="S77" s="29"/>
      <c r="T77" s="29"/>
      <c r="U77" s="29">
        <v>0</v>
      </c>
      <c r="V77" s="29">
        <v>0</v>
      </c>
      <c r="W77" s="30">
        <f t="shared" ref="W77" si="74">SUM(G77:V77)</f>
        <v>24</v>
      </c>
      <c r="X77" s="31">
        <v>0</v>
      </c>
      <c r="Y77" s="30">
        <f t="shared" ref="Y77" si="75">W77-X77</f>
        <v>24</v>
      </c>
    </row>
    <row r="78" spans="1:29" ht="12.5" customHeight="1" x14ac:dyDescent="0.25">
      <c r="A78" s="26">
        <v>18</v>
      </c>
      <c r="B78" s="26"/>
      <c r="C78" s="27"/>
      <c r="D78" s="26" t="s">
        <v>64</v>
      </c>
      <c r="E78" s="26" t="s">
        <v>98</v>
      </c>
      <c r="F78" s="26" t="s">
        <v>99</v>
      </c>
      <c r="G78" s="28">
        <v>16</v>
      </c>
      <c r="H78" s="28">
        <v>5</v>
      </c>
      <c r="I78" s="28">
        <v>0</v>
      </c>
      <c r="J78" s="28">
        <v>0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  <c r="P78" s="29">
        <v>0</v>
      </c>
      <c r="Q78" s="29">
        <v>0</v>
      </c>
      <c r="R78" s="29">
        <v>0</v>
      </c>
      <c r="S78" s="29"/>
      <c r="T78" s="29"/>
      <c r="U78" s="29">
        <v>0</v>
      </c>
      <c r="V78" s="29">
        <v>0</v>
      </c>
      <c r="W78" s="30">
        <f t="shared" si="54"/>
        <v>21</v>
      </c>
      <c r="X78" s="31">
        <v>0</v>
      </c>
      <c r="Y78" s="30">
        <f t="shared" si="67"/>
        <v>21</v>
      </c>
      <c r="AB78" s="33">
        <f t="shared" ref="AB78" si="76">COUNTA(G78,I78,K78,M78,O78,S78,U78)</f>
        <v>6</v>
      </c>
      <c r="AC78" s="33">
        <f t="shared" ref="AC78" si="77">COUNTA(H78,J78,L78,N78,P78,T78,V78)</f>
        <v>6</v>
      </c>
    </row>
    <row r="79" spans="1:29" ht="13" customHeight="1" x14ac:dyDescent="0.25">
      <c r="A79" s="26">
        <v>19</v>
      </c>
      <c r="B79" s="26"/>
      <c r="C79" s="27"/>
      <c r="D79" s="26" t="s">
        <v>131</v>
      </c>
      <c r="E79" s="26" t="s">
        <v>132</v>
      </c>
      <c r="F79" s="26" t="s">
        <v>133</v>
      </c>
      <c r="G79" s="28">
        <v>0</v>
      </c>
      <c r="H79" s="28">
        <v>0</v>
      </c>
      <c r="I79" s="29">
        <v>16</v>
      </c>
      <c r="J79" s="29">
        <v>5</v>
      </c>
      <c r="K79" s="29">
        <v>0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  <c r="R79" s="29">
        <v>0</v>
      </c>
      <c r="S79" s="29"/>
      <c r="T79" s="29"/>
      <c r="U79" s="29">
        <v>0</v>
      </c>
      <c r="V79" s="29">
        <v>0</v>
      </c>
      <c r="W79" s="30">
        <f t="shared" si="54"/>
        <v>21</v>
      </c>
      <c r="X79" s="31">
        <v>0</v>
      </c>
      <c r="Y79" s="30">
        <f t="shared" si="67"/>
        <v>21</v>
      </c>
    </row>
    <row r="80" spans="1:29" ht="13" customHeight="1" x14ac:dyDescent="0.25">
      <c r="A80" s="26">
        <v>20</v>
      </c>
      <c r="B80" s="26"/>
      <c r="C80" s="27"/>
      <c r="D80" s="26" t="s">
        <v>239</v>
      </c>
      <c r="E80" s="26" t="s">
        <v>240</v>
      </c>
      <c r="F80" s="26" t="s">
        <v>241</v>
      </c>
      <c r="G80" s="28">
        <v>0</v>
      </c>
      <c r="H80" s="28">
        <v>0</v>
      </c>
      <c r="I80" s="29">
        <v>0</v>
      </c>
      <c r="J80" s="29">
        <v>0</v>
      </c>
      <c r="K80" s="29">
        <v>16</v>
      </c>
      <c r="L80" s="29">
        <v>5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  <c r="R80" s="29">
        <v>0</v>
      </c>
      <c r="S80" s="29"/>
      <c r="T80" s="29"/>
      <c r="U80" s="29">
        <v>0</v>
      </c>
      <c r="V80" s="29">
        <v>0</v>
      </c>
      <c r="W80" s="30">
        <f t="shared" ref="W80:W86" si="78">SUM(G80:V80)</f>
        <v>21</v>
      </c>
      <c r="X80" s="31">
        <v>0</v>
      </c>
      <c r="Y80" s="30">
        <f t="shared" ref="Y80:Y85" si="79">W80-X80</f>
        <v>21</v>
      </c>
    </row>
    <row r="81" spans="1:25" ht="13" customHeight="1" x14ac:dyDescent="0.25">
      <c r="A81" s="26">
        <v>21</v>
      </c>
      <c r="B81" s="26"/>
      <c r="C81" s="27"/>
      <c r="D81" s="26" t="s">
        <v>330</v>
      </c>
      <c r="E81" s="26" t="s">
        <v>291</v>
      </c>
      <c r="F81" s="26" t="s">
        <v>292</v>
      </c>
      <c r="G81" s="28">
        <v>0</v>
      </c>
      <c r="H81" s="28">
        <v>0</v>
      </c>
      <c r="I81" s="29">
        <v>0</v>
      </c>
      <c r="J81" s="29">
        <v>0</v>
      </c>
      <c r="K81" s="29">
        <v>0</v>
      </c>
      <c r="L81" s="29">
        <v>0</v>
      </c>
      <c r="M81" s="29">
        <v>16</v>
      </c>
      <c r="N81" s="29">
        <v>5</v>
      </c>
      <c r="O81" s="29">
        <v>0</v>
      </c>
      <c r="P81" s="29">
        <v>0</v>
      </c>
      <c r="Q81" s="29">
        <v>0</v>
      </c>
      <c r="R81" s="29">
        <v>0</v>
      </c>
      <c r="S81" s="29"/>
      <c r="T81" s="29"/>
      <c r="U81" s="29">
        <v>0</v>
      </c>
      <c r="V81" s="29">
        <v>0</v>
      </c>
      <c r="W81" s="30">
        <f t="shared" ref="W81" si="80">SUM(G81:V81)</f>
        <v>21</v>
      </c>
      <c r="X81" s="31">
        <v>0</v>
      </c>
      <c r="Y81" s="30">
        <f t="shared" ref="Y81" si="81">W81-X81</f>
        <v>21</v>
      </c>
    </row>
    <row r="82" spans="1:25" ht="14.5" customHeight="1" x14ac:dyDescent="0.25">
      <c r="A82" s="26">
        <v>22</v>
      </c>
      <c r="B82" s="26"/>
      <c r="C82" s="27"/>
      <c r="D82" s="26" t="s">
        <v>250</v>
      </c>
      <c r="E82" s="26" t="s">
        <v>251</v>
      </c>
      <c r="F82" s="26" t="s">
        <v>252</v>
      </c>
      <c r="G82" s="28">
        <v>0</v>
      </c>
      <c r="H82" s="28">
        <v>0</v>
      </c>
      <c r="I82" s="29">
        <v>5</v>
      </c>
      <c r="J82" s="29">
        <v>5</v>
      </c>
      <c r="K82" s="29">
        <v>5</v>
      </c>
      <c r="L82" s="29">
        <v>5</v>
      </c>
      <c r="M82" s="29">
        <v>0</v>
      </c>
      <c r="N82" s="29">
        <v>0</v>
      </c>
      <c r="O82" s="29">
        <v>0</v>
      </c>
      <c r="P82" s="29">
        <v>0</v>
      </c>
      <c r="Q82" s="29">
        <v>0</v>
      </c>
      <c r="R82" s="29">
        <v>0</v>
      </c>
      <c r="S82" s="29"/>
      <c r="T82" s="29"/>
      <c r="U82" s="29">
        <v>0</v>
      </c>
      <c r="V82" s="29">
        <v>0</v>
      </c>
      <c r="W82" s="30">
        <f t="shared" si="78"/>
        <v>20</v>
      </c>
      <c r="X82" s="31">
        <v>0</v>
      </c>
      <c r="Y82" s="30">
        <f t="shared" si="79"/>
        <v>20</v>
      </c>
    </row>
    <row r="83" spans="1:25" ht="14.5" customHeight="1" x14ac:dyDescent="0.25">
      <c r="A83" s="26">
        <v>23</v>
      </c>
      <c r="B83" s="26"/>
      <c r="C83" s="27"/>
      <c r="D83" s="26" t="s">
        <v>353</v>
      </c>
      <c r="E83" s="26" t="s">
        <v>354</v>
      </c>
      <c r="F83" s="26" t="s">
        <v>355</v>
      </c>
      <c r="G83" s="28">
        <v>0</v>
      </c>
      <c r="H83" s="28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9">
        <v>0</v>
      </c>
      <c r="Q83" s="29">
        <v>13</v>
      </c>
      <c r="R83" s="29">
        <v>5</v>
      </c>
      <c r="S83" s="29"/>
      <c r="T83" s="29"/>
      <c r="U83" s="29">
        <v>0</v>
      </c>
      <c r="V83" s="29">
        <v>0</v>
      </c>
      <c r="W83" s="30">
        <f t="shared" ref="W83" si="82">SUM(G83:V83)</f>
        <v>18</v>
      </c>
      <c r="X83" s="31">
        <v>0</v>
      </c>
      <c r="Y83" s="30">
        <f t="shared" ref="Y83" si="83">W83-X83</f>
        <v>18</v>
      </c>
    </row>
    <row r="84" spans="1:25" ht="11.5" customHeight="1" x14ac:dyDescent="0.25">
      <c r="A84" s="26">
        <v>24</v>
      </c>
      <c r="B84" s="26"/>
      <c r="C84" s="27"/>
      <c r="D84" s="26" t="s">
        <v>310</v>
      </c>
      <c r="E84" s="26" t="s">
        <v>311</v>
      </c>
      <c r="F84" s="26" t="s">
        <v>312</v>
      </c>
      <c r="G84" s="28">
        <v>0</v>
      </c>
      <c r="H84" s="28">
        <v>0</v>
      </c>
      <c r="I84" s="29">
        <v>0</v>
      </c>
      <c r="J84" s="29">
        <v>0</v>
      </c>
      <c r="K84" s="29">
        <v>0</v>
      </c>
      <c r="L84" s="29">
        <v>0</v>
      </c>
      <c r="M84" s="29">
        <v>0</v>
      </c>
      <c r="N84" s="29">
        <v>0</v>
      </c>
      <c r="O84" s="29">
        <v>13</v>
      </c>
      <c r="P84" s="29">
        <v>5</v>
      </c>
      <c r="Q84" s="29">
        <v>0</v>
      </c>
      <c r="R84" s="29">
        <v>0</v>
      </c>
      <c r="S84" s="29"/>
      <c r="T84" s="29"/>
      <c r="U84" s="29">
        <v>0</v>
      </c>
      <c r="V84" s="29">
        <v>0</v>
      </c>
      <c r="W84" s="30">
        <f t="shared" ref="W84" si="84">SUM(G84:V84)</f>
        <v>18</v>
      </c>
      <c r="X84" s="31">
        <v>0</v>
      </c>
      <c r="Y84" s="30">
        <f t="shared" si="79"/>
        <v>18</v>
      </c>
    </row>
    <row r="85" spans="1:25" ht="12.5" customHeight="1" x14ac:dyDescent="0.25">
      <c r="A85" s="26">
        <v>25</v>
      </c>
      <c r="B85" s="26"/>
      <c r="C85" s="27"/>
      <c r="D85" s="26" t="s">
        <v>134</v>
      </c>
      <c r="E85" s="26" t="s">
        <v>135</v>
      </c>
      <c r="F85" s="26" t="s">
        <v>136</v>
      </c>
      <c r="G85" s="28">
        <v>0</v>
      </c>
      <c r="H85" s="28">
        <v>0</v>
      </c>
      <c r="I85" s="29">
        <v>13</v>
      </c>
      <c r="J85" s="29">
        <v>5</v>
      </c>
      <c r="K85" s="29">
        <v>0</v>
      </c>
      <c r="L85" s="29">
        <v>0</v>
      </c>
      <c r="M85" s="29">
        <v>0</v>
      </c>
      <c r="N85" s="29">
        <v>0</v>
      </c>
      <c r="O85" s="29">
        <v>0</v>
      </c>
      <c r="P85" s="29">
        <v>0</v>
      </c>
      <c r="Q85" s="29">
        <v>0</v>
      </c>
      <c r="R85" s="29">
        <v>0</v>
      </c>
      <c r="S85" s="29"/>
      <c r="T85" s="29"/>
      <c r="U85" s="29">
        <v>0</v>
      </c>
      <c r="V85" s="29">
        <v>0</v>
      </c>
      <c r="W85" s="30">
        <f t="shared" ref="W85" si="85">SUM(G85:V85)</f>
        <v>18</v>
      </c>
      <c r="X85" s="31">
        <v>0</v>
      </c>
      <c r="Y85" s="30">
        <f t="shared" si="79"/>
        <v>18</v>
      </c>
    </row>
    <row r="86" spans="1:25" ht="11.5" customHeight="1" x14ac:dyDescent="0.25">
      <c r="A86" s="26">
        <v>26</v>
      </c>
      <c r="B86" s="26"/>
      <c r="C86" s="27"/>
      <c r="D86" s="26" t="s">
        <v>293</v>
      </c>
      <c r="E86" s="26" t="s">
        <v>294</v>
      </c>
      <c r="F86" s="26" t="s">
        <v>295</v>
      </c>
      <c r="G86" s="28">
        <v>0</v>
      </c>
      <c r="H86" s="28">
        <v>0</v>
      </c>
      <c r="I86" s="28">
        <v>0</v>
      </c>
      <c r="J86" s="28">
        <v>0</v>
      </c>
      <c r="K86" s="29">
        <v>0</v>
      </c>
      <c r="L86" s="29">
        <v>0</v>
      </c>
      <c r="M86" s="29">
        <v>13</v>
      </c>
      <c r="N86" s="29">
        <v>5</v>
      </c>
      <c r="O86" s="29">
        <v>0</v>
      </c>
      <c r="P86" s="29">
        <v>0</v>
      </c>
      <c r="Q86" s="29">
        <v>0</v>
      </c>
      <c r="R86" s="29">
        <v>0</v>
      </c>
      <c r="S86" s="29"/>
      <c r="T86" s="29"/>
      <c r="U86" s="29">
        <v>0</v>
      </c>
      <c r="V86" s="29">
        <v>0</v>
      </c>
      <c r="W86" s="30">
        <f t="shared" si="78"/>
        <v>18</v>
      </c>
      <c r="X86" s="31">
        <v>0</v>
      </c>
      <c r="Y86" s="30">
        <f t="shared" ref="Y86" si="86">W86-X86</f>
        <v>18</v>
      </c>
    </row>
    <row r="87" spans="1:25" ht="12" customHeight="1" x14ac:dyDescent="0.25">
      <c r="A87" s="26">
        <v>27</v>
      </c>
      <c r="B87" s="26"/>
      <c r="C87" s="27"/>
      <c r="D87" s="26" t="s">
        <v>242</v>
      </c>
      <c r="E87" s="26" t="s">
        <v>243</v>
      </c>
      <c r="F87" s="26" t="s">
        <v>244</v>
      </c>
      <c r="G87" s="28">
        <v>0</v>
      </c>
      <c r="H87" s="28">
        <v>0</v>
      </c>
      <c r="I87" s="29">
        <v>0</v>
      </c>
      <c r="J87" s="29">
        <v>0</v>
      </c>
      <c r="K87" s="29">
        <v>13</v>
      </c>
      <c r="L87" s="29">
        <v>5</v>
      </c>
      <c r="M87" s="29">
        <v>0</v>
      </c>
      <c r="N87" s="29">
        <v>0</v>
      </c>
      <c r="O87" s="29">
        <v>0</v>
      </c>
      <c r="P87" s="29">
        <v>0</v>
      </c>
      <c r="Q87" s="29">
        <v>0</v>
      </c>
      <c r="R87" s="29">
        <v>0</v>
      </c>
      <c r="S87" s="29"/>
      <c r="T87" s="29"/>
      <c r="U87" s="29">
        <v>0</v>
      </c>
      <c r="V87" s="29">
        <v>0</v>
      </c>
      <c r="W87" s="30">
        <f t="shared" ref="W87" si="87">SUM(G87:V87)</f>
        <v>18</v>
      </c>
      <c r="X87" s="31">
        <v>0</v>
      </c>
      <c r="Y87" s="30">
        <f t="shared" ref="Y87" si="88">W87-X87</f>
        <v>18</v>
      </c>
    </row>
    <row r="88" spans="1:25" ht="12" customHeight="1" x14ac:dyDescent="0.25">
      <c r="A88" s="26">
        <v>28</v>
      </c>
      <c r="B88" s="26"/>
      <c r="C88" s="27"/>
      <c r="D88" s="26" t="s">
        <v>356</v>
      </c>
      <c r="E88" s="26" t="s">
        <v>357</v>
      </c>
      <c r="F88" s="26" t="s">
        <v>358</v>
      </c>
      <c r="G88" s="28">
        <v>0</v>
      </c>
      <c r="H88" s="28">
        <v>0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v>0</v>
      </c>
      <c r="O88" s="29">
        <v>0</v>
      </c>
      <c r="P88" s="29">
        <v>0</v>
      </c>
      <c r="Q88" s="29">
        <v>11</v>
      </c>
      <c r="R88" s="29">
        <v>5</v>
      </c>
      <c r="S88" s="29"/>
      <c r="T88" s="29"/>
      <c r="U88" s="29">
        <v>0</v>
      </c>
      <c r="V88" s="29">
        <v>0</v>
      </c>
      <c r="W88" s="30">
        <f t="shared" ref="W88" si="89">SUM(G88:V88)</f>
        <v>16</v>
      </c>
      <c r="X88" s="31">
        <v>0</v>
      </c>
      <c r="Y88" s="30">
        <f t="shared" ref="Y88" si="90">W88-X88</f>
        <v>16</v>
      </c>
    </row>
    <row r="89" spans="1:25" ht="13" customHeight="1" x14ac:dyDescent="0.25">
      <c r="A89" s="26">
        <v>29</v>
      </c>
      <c r="B89" s="26"/>
      <c r="C89" s="27"/>
      <c r="D89" s="26" t="s">
        <v>137</v>
      </c>
      <c r="E89" s="26" t="s">
        <v>138</v>
      </c>
      <c r="F89" s="26" t="s">
        <v>139</v>
      </c>
      <c r="G89" s="28">
        <v>0</v>
      </c>
      <c r="H89" s="28">
        <v>0</v>
      </c>
      <c r="I89" s="29">
        <v>11</v>
      </c>
      <c r="J89" s="29">
        <v>5</v>
      </c>
      <c r="K89" s="29">
        <v>0</v>
      </c>
      <c r="L89" s="29">
        <v>0</v>
      </c>
      <c r="M89" s="29">
        <v>0</v>
      </c>
      <c r="N89" s="29">
        <v>0</v>
      </c>
      <c r="O89" s="29">
        <v>0</v>
      </c>
      <c r="P89" s="29">
        <v>0</v>
      </c>
      <c r="Q89" s="29">
        <v>0</v>
      </c>
      <c r="R89" s="29">
        <v>0</v>
      </c>
      <c r="S89" s="29"/>
      <c r="T89" s="29"/>
      <c r="U89" s="29">
        <v>0</v>
      </c>
      <c r="V89" s="29">
        <v>0</v>
      </c>
      <c r="W89" s="30">
        <f t="shared" si="54"/>
        <v>16</v>
      </c>
      <c r="X89" s="31">
        <v>0</v>
      </c>
      <c r="Y89" s="30">
        <f t="shared" si="67"/>
        <v>16</v>
      </c>
    </row>
    <row r="90" spans="1:25" ht="13" customHeight="1" x14ac:dyDescent="0.25">
      <c r="A90" s="26">
        <v>30</v>
      </c>
      <c r="B90" s="26"/>
      <c r="C90" s="27"/>
      <c r="D90" s="26" t="s">
        <v>364</v>
      </c>
      <c r="E90" s="26" t="s">
        <v>365</v>
      </c>
      <c r="F90" s="26" t="s">
        <v>366</v>
      </c>
      <c r="G90" s="28">
        <v>0</v>
      </c>
      <c r="H90" s="28">
        <v>0</v>
      </c>
      <c r="I90" s="29">
        <v>0</v>
      </c>
      <c r="J90" s="29">
        <v>0</v>
      </c>
      <c r="K90" s="29">
        <v>0</v>
      </c>
      <c r="L90" s="29">
        <v>5</v>
      </c>
      <c r="M90" s="29">
        <v>0</v>
      </c>
      <c r="N90" s="29">
        <v>0</v>
      </c>
      <c r="O90" s="29">
        <v>0</v>
      </c>
      <c r="P90" s="29">
        <v>0</v>
      </c>
      <c r="Q90" s="29">
        <v>5</v>
      </c>
      <c r="R90" s="29">
        <v>5</v>
      </c>
      <c r="S90" s="29"/>
      <c r="T90" s="29"/>
      <c r="U90" s="29">
        <v>0</v>
      </c>
      <c r="V90" s="29">
        <v>0</v>
      </c>
      <c r="W90" s="30">
        <f t="shared" ref="W90" si="91">SUM(G90:V90)</f>
        <v>15</v>
      </c>
      <c r="X90" s="31">
        <v>0</v>
      </c>
      <c r="Y90" s="30">
        <f t="shared" ref="Y90" si="92">W90-X90</f>
        <v>15</v>
      </c>
    </row>
    <row r="91" spans="1:25" ht="14" customHeight="1" x14ac:dyDescent="0.25">
      <c r="A91" s="26">
        <v>31</v>
      </c>
      <c r="B91" s="26"/>
      <c r="C91" s="27"/>
      <c r="D91" s="26" t="s">
        <v>140</v>
      </c>
      <c r="E91" s="26" t="s">
        <v>141</v>
      </c>
      <c r="F91" s="26" t="s">
        <v>142</v>
      </c>
      <c r="G91" s="28">
        <v>0</v>
      </c>
      <c r="H91" s="28">
        <v>0</v>
      </c>
      <c r="I91" s="29">
        <v>9</v>
      </c>
      <c r="J91" s="29">
        <v>5</v>
      </c>
      <c r="K91" s="29">
        <v>0</v>
      </c>
      <c r="L91" s="29">
        <v>0</v>
      </c>
      <c r="M91" s="29">
        <v>0</v>
      </c>
      <c r="N91" s="29">
        <v>0</v>
      </c>
      <c r="O91" s="29">
        <v>0</v>
      </c>
      <c r="P91" s="29">
        <v>0</v>
      </c>
      <c r="Q91" s="29">
        <v>0</v>
      </c>
      <c r="R91" s="29">
        <v>0</v>
      </c>
      <c r="S91" s="29"/>
      <c r="T91" s="29"/>
      <c r="U91" s="29">
        <v>0</v>
      </c>
      <c r="V91" s="29">
        <v>0</v>
      </c>
      <c r="W91" s="30">
        <f t="shared" si="54"/>
        <v>14</v>
      </c>
      <c r="X91" s="31">
        <v>0</v>
      </c>
      <c r="Y91" s="30">
        <f t="shared" si="67"/>
        <v>14</v>
      </c>
    </row>
    <row r="92" spans="1:25" ht="14" customHeight="1" x14ac:dyDescent="0.25">
      <c r="A92" s="26">
        <v>32</v>
      </c>
      <c r="B92" s="26"/>
      <c r="C92" s="27"/>
      <c r="D92" s="26" t="s">
        <v>359</v>
      </c>
      <c r="E92" s="26" t="s">
        <v>360</v>
      </c>
      <c r="F92" s="26" t="s">
        <v>361</v>
      </c>
      <c r="G92" s="28">
        <v>0</v>
      </c>
      <c r="H92" s="28">
        <v>0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9">
        <v>9</v>
      </c>
      <c r="R92" s="29">
        <v>5</v>
      </c>
      <c r="S92" s="29"/>
      <c r="T92" s="29"/>
      <c r="U92" s="29">
        <v>0</v>
      </c>
      <c r="V92" s="29">
        <v>0</v>
      </c>
      <c r="W92" s="30">
        <f t="shared" ref="W92" si="93">SUM(G92:V92)</f>
        <v>14</v>
      </c>
      <c r="X92" s="31">
        <v>0</v>
      </c>
      <c r="Y92" s="30">
        <f t="shared" ref="Y92" si="94">W92-X92</f>
        <v>14</v>
      </c>
    </row>
    <row r="93" spans="1:25" ht="12" customHeight="1" x14ac:dyDescent="0.25">
      <c r="A93" s="26">
        <v>33</v>
      </c>
      <c r="B93" s="26"/>
      <c r="C93" s="27"/>
      <c r="D93" s="26" t="s">
        <v>143</v>
      </c>
      <c r="E93" s="26" t="s">
        <v>144</v>
      </c>
      <c r="F93" s="26" t="s">
        <v>145</v>
      </c>
      <c r="G93" s="28">
        <v>0</v>
      </c>
      <c r="H93" s="28">
        <v>0</v>
      </c>
      <c r="I93" s="29">
        <v>7</v>
      </c>
      <c r="J93" s="29">
        <v>5</v>
      </c>
      <c r="K93" s="29">
        <v>0</v>
      </c>
      <c r="L93" s="29">
        <v>0</v>
      </c>
      <c r="M93" s="29">
        <v>0</v>
      </c>
      <c r="N93" s="29">
        <v>0</v>
      </c>
      <c r="O93" s="29">
        <v>0</v>
      </c>
      <c r="P93" s="29">
        <v>0</v>
      </c>
      <c r="Q93" s="29">
        <v>0</v>
      </c>
      <c r="R93" s="29">
        <v>0</v>
      </c>
      <c r="S93" s="29"/>
      <c r="T93" s="29"/>
      <c r="U93" s="29">
        <v>0</v>
      </c>
      <c r="V93" s="29">
        <v>0</v>
      </c>
      <c r="W93" s="30">
        <f t="shared" si="54"/>
        <v>12</v>
      </c>
      <c r="X93" s="31">
        <v>0</v>
      </c>
      <c r="Y93" s="30">
        <f t="shared" si="67"/>
        <v>12</v>
      </c>
    </row>
    <row r="94" spans="1:25" ht="14.5" customHeight="1" x14ac:dyDescent="0.25">
      <c r="A94" s="26">
        <v>34</v>
      </c>
      <c r="B94" s="26"/>
      <c r="C94" s="27"/>
      <c r="D94" s="26" t="s">
        <v>247</v>
      </c>
      <c r="E94" s="26" t="s">
        <v>248</v>
      </c>
      <c r="F94" s="26" t="s">
        <v>249</v>
      </c>
      <c r="G94" s="28">
        <v>0</v>
      </c>
      <c r="H94" s="28">
        <v>0</v>
      </c>
      <c r="I94" s="29">
        <v>0</v>
      </c>
      <c r="J94" s="29">
        <v>0</v>
      </c>
      <c r="K94" s="29">
        <v>6</v>
      </c>
      <c r="L94" s="29">
        <v>5</v>
      </c>
      <c r="M94" s="29">
        <v>0</v>
      </c>
      <c r="N94" s="29">
        <v>0</v>
      </c>
      <c r="O94" s="29">
        <v>0</v>
      </c>
      <c r="P94" s="29">
        <v>0</v>
      </c>
      <c r="Q94" s="29">
        <v>0</v>
      </c>
      <c r="R94" s="29">
        <v>0</v>
      </c>
      <c r="S94" s="29"/>
      <c r="T94" s="29"/>
      <c r="U94" s="29">
        <v>0</v>
      </c>
      <c r="V94" s="29">
        <v>0</v>
      </c>
      <c r="W94" s="30">
        <f t="shared" ref="W94" si="95">SUM(G94:V94)</f>
        <v>11</v>
      </c>
      <c r="X94" s="31">
        <v>0</v>
      </c>
      <c r="Y94" s="30">
        <f t="shared" ref="Y94" si="96">W94-X94</f>
        <v>11</v>
      </c>
    </row>
    <row r="95" spans="1:25" ht="14.5" customHeight="1" x14ac:dyDescent="0.25">
      <c r="A95" s="26">
        <v>35</v>
      </c>
      <c r="B95" s="26"/>
      <c r="C95" s="27"/>
      <c r="D95" s="26" t="s">
        <v>285</v>
      </c>
      <c r="E95" s="26" t="s">
        <v>362</v>
      </c>
      <c r="F95" s="26" t="s">
        <v>363</v>
      </c>
      <c r="G95" s="28">
        <v>0</v>
      </c>
      <c r="H95" s="28">
        <v>0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29">
        <v>0</v>
      </c>
      <c r="O95" s="29">
        <v>0</v>
      </c>
      <c r="P95" s="29">
        <v>0</v>
      </c>
      <c r="Q95" s="29">
        <v>6</v>
      </c>
      <c r="R95" s="29">
        <v>5</v>
      </c>
      <c r="S95" s="29"/>
      <c r="T95" s="29"/>
      <c r="U95" s="29">
        <v>0</v>
      </c>
      <c r="V95" s="29">
        <v>0</v>
      </c>
      <c r="W95" s="30">
        <f t="shared" ref="W95" si="97">SUM(G95:V95)</f>
        <v>11</v>
      </c>
      <c r="X95" s="31">
        <v>0</v>
      </c>
      <c r="Y95" s="30">
        <f t="shared" ref="Y95" si="98">W95-X95</f>
        <v>11</v>
      </c>
    </row>
    <row r="96" spans="1:25" ht="12" customHeight="1" x14ac:dyDescent="0.25">
      <c r="A96" s="26">
        <v>36</v>
      </c>
      <c r="B96" s="26"/>
      <c r="C96" s="27"/>
      <c r="D96" s="26" t="s">
        <v>146</v>
      </c>
      <c r="E96" s="26" t="s">
        <v>147</v>
      </c>
      <c r="F96" s="26" t="s">
        <v>148</v>
      </c>
      <c r="G96" s="28">
        <v>0</v>
      </c>
      <c r="H96" s="28">
        <v>0</v>
      </c>
      <c r="I96" s="29">
        <v>6</v>
      </c>
      <c r="J96" s="29">
        <v>5</v>
      </c>
      <c r="K96" s="29">
        <v>0</v>
      </c>
      <c r="L96" s="29">
        <v>0</v>
      </c>
      <c r="M96" s="29">
        <v>0</v>
      </c>
      <c r="N96" s="29">
        <v>0</v>
      </c>
      <c r="O96" s="29">
        <v>0</v>
      </c>
      <c r="P96" s="29">
        <v>0</v>
      </c>
      <c r="Q96" s="29">
        <v>0</v>
      </c>
      <c r="R96" s="29">
        <v>0</v>
      </c>
      <c r="S96" s="29"/>
      <c r="T96" s="29"/>
      <c r="U96" s="29">
        <v>0</v>
      </c>
      <c r="V96" s="29">
        <v>0</v>
      </c>
      <c r="W96" s="30">
        <f t="shared" si="54"/>
        <v>11</v>
      </c>
      <c r="X96" s="31">
        <v>0</v>
      </c>
      <c r="Y96" s="30">
        <f t="shared" si="67"/>
        <v>11</v>
      </c>
    </row>
    <row r="97" spans="1:29" ht="13.5" customHeight="1" x14ac:dyDescent="0.25">
      <c r="A97" s="26">
        <v>37</v>
      </c>
      <c r="B97" s="26"/>
      <c r="C97" s="27"/>
      <c r="D97" s="26" t="s">
        <v>149</v>
      </c>
      <c r="E97" s="26" t="s">
        <v>150</v>
      </c>
      <c r="F97" s="26" t="s">
        <v>151</v>
      </c>
      <c r="G97" s="28">
        <v>0</v>
      </c>
      <c r="H97" s="28">
        <v>0</v>
      </c>
      <c r="I97" s="29">
        <v>5</v>
      </c>
      <c r="J97" s="29">
        <v>5</v>
      </c>
      <c r="K97" s="29">
        <v>0</v>
      </c>
      <c r="L97" s="29">
        <v>0</v>
      </c>
      <c r="M97" s="29">
        <v>0</v>
      </c>
      <c r="N97" s="29">
        <v>0</v>
      </c>
      <c r="O97" s="29">
        <v>0</v>
      </c>
      <c r="P97" s="29">
        <v>0</v>
      </c>
      <c r="Q97" s="29">
        <v>0</v>
      </c>
      <c r="R97" s="29">
        <v>0</v>
      </c>
      <c r="S97" s="29"/>
      <c r="T97" s="29"/>
      <c r="U97" s="29">
        <v>0</v>
      </c>
      <c r="V97" s="29">
        <v>0</v>
      </c>
      <c r="W97" s="30">
        <f t="shared" si="54"/>
        <v>10</v>
      </c>
      <c r="X97" s="31">
        <v>0</v>
      </c>
      <c r="Y97" s="30">
        <f t="shared" si="67"/>
        <v>10</v>
      </c>
    </row>
    <row r="98" spans="1:29" ht="4" customHeight="1" x14ac:dyDescent="0.25">
      <c r="A98" s="26" t="s">
        <v>93</v>
      </c>
      <c r="B98" s="26"/>
      <c r="C98" s="27"/>
      <c r="D98" s="26"/>
      <c r="E98" s="26"/>
      <c r="F98" s="26"/>
      <c r="G98" s="28"/>
      <c r="H98" s="28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30"/>
      <c r="X98" s="31"/>
      <c r="Y98" s="30"/>
    </row>
    <row r="99" spans="1:29" ht="10.5" customHeight="1" x14ac:dyDescent="0.25">
      <c r="A99" s="26"/>
      <c r="B99" s="26"/>
      <c r="C99" s="26" t="s">
        <v>225</v>
      </c>
      <c r="D99" s="26" t="s">
        <v>226</v>
      </c>
      <c r="E99" s="26" t="s">
        <v>227</v>
      </c>
      <c r="F99" s="26" t="s">
        <v>228</v>
      </c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30"/>
      <c r="X99" s="44"/>
      <c r="Y99" s="30"/>
      <c r="Z99" s="32"/>
    </row>
    <row r="100" spans="1:29" ht="16" customHeight="1" x14ac:dyDescent="0.25">
      <c r="A100" s="67" t="s">
        <v>21</v>
      </c>
      <c r="B100" s="67"/>
      <c r="C100" s="68"/>
      <c r="D100" s="68"/>
      <c r="E100" s="68"/>
      <c r="F100" s="67"/>
      <c r="G100" s="69"/>
      <c r="H100" s="69"/>
      <c r="I100" s="69"/>
      <c r="J100" s="69"/>
    </row>
    <row r="101" spans="1:29" s="39" customFormat="1" ht="26.25" customHeight="1" x14ac:dyDescent="0.25">
      <c r="A101" s="88" t="str">
        <f>A$4</f>
        <v>CL</v>
      </c>
      <c r="B101" s="88"/>
      <c r="C101" s="70" t="str">
        <f t="shared" ref="C101:Y101" si="99">C$4</f>
        <v>EQUIPE</v>
      </c>
      <c r="D101" s="71" t="str">
        <f t="shared" si="99"/>
        <v>CARROS (Fab/Modelo/Ano)</v>
      </c>
      <c r="E101" s="71" t="str">
        <f t="shared" si="99"/>
        <v>PILOTO (S)</v>
      </c>
      <c r="F101" s="71" t="str">
        <f t="shared" si="99"/>
        <v>NAVEGADOR (ES)</v>
      </c>
      <c r="G101" s="72" t="s">
        <v>19</v>
      </c>
      <c r="H101" s="72" t="s">
        <v>109</v>
      </c>
      <c r="I101" s="72" t="s">
        <v>105</v>
      </c>
      <c r="J101" s="72" t="s">
        <v>109</v>
      </c>
      <c r="K101" s="72" t="s">
        <v>18</v>
      </c>
      <c r="L101" s="72" t="s">
        <v>109</v>
      </c>
      <c r="M101" s="72" t="s">
        <v>106</v>
      </c>
      <c r="N101" s="72" t="s">
        <v>109</v>
      </c>
      <c r="O101" s="72" t="s">
        <v>107</v>
      </c>
      <c r="P101" s="72" t="s">
        <v>109</v>
      </c>
      <c r="Q101" s="72" t="s">
        <v>108</v>
      </c>
      <c r="R101" s="72" t="s">
        <v>109</v>
      </c>
      <c r="S101" s="72" t="str">
        <f t="shared" si="99"/>
        <v>INTER 1</v>
      </c>
      <c r="T101" s="72" t="s">
        <v>109</v>
      </c>
      <c r="U101" s="72" t="str">
        <f t="shared" si="99"/>
        <v>Internacional</v>
      </c>
      <c r="V101" s="72" t="s">
        <v>109</v>
      </c>
      <c r="W101" s="72" t="str">
        <f t="shared" si="99"/>
        <v>SOMA</v>
      </c>
      <c r="X101" s="72" t="str">
        <f t="shared" si="99"/>
        <v>N-4</v>
      </c>
      <c r="Y101" s="72" t="str">
        <f t="shared" si="99"/>
        <v>TOTAL</v>
      </c>
      <c r="Z101" s="51"/>
    </row>
    <row r="102" spans="1:29" ht="16" hidden="1" customHeight="1" x14ac:dyDescent="0.25">
      <c r="A102" s="26" t="s">
        <v>3</v>
      </c>
      <c r="B102" s="26">
        <v>1</v>
      </c>
      <c r="C102" s="26"/>
      <c r="D102" s="26"/>
      <c r="E102" s="26"/>
      <c r="F102" s="27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30">
        <f t="shared" ref="W102:W139" si="100">SUM(G102:V102)</f>
        <v>0</v>
      </c>
      <c r="X102" s="44"/>
      <c r="Y102" s="30">
        <f t="shared" ref="Y102:Y139" si="101">W102-X102</f>
        <v>0</v>
      </c>
      <c r="Z102" s="73" t="s">
        <v>51</v>
      </c>
      <c r="AB102" s="33">
        <f t="shared" ref="AB102:AB117" si="102">COUNTA(G102,I102,K102,M102,O102,S102,U102)</f>
        <v>0</v>
      </c>
      <c r="AC102" s="33">
        <f t="shared" ref="AC102:AC117" si="103">COUNTA(H102,J102,L102,N102,P102,T102,V102)</f>
        <v>0</v>
      </c>
    </row>
    <row r="103" spans="1:29" ht="16" hidden="1" customHeight="1" x14ac:dyDescent="0.25">
      <c r="A103" s="26" t="s">
        <v>4</v>
      </c>
      <c r="B103" s="26"/>
      <c r="C103" s="26"/>
      <c r="D103" s="26"/>
      <c r="E103" s="26"/>
      <c r="F103" s="27"/>
      <c r="G103" s="28"/>
      <c r="H103" s="28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30">
        <f t="shared" si="100"/>
        <v>0</v>
      </c>
      <c r="X103" s="44"/>
      <c r="Y103" s="30">
        <f t="shared" si="101"/>
        <v>0</v>
      </c>
      <c r="Z103" s="73" t="s">
        <v>50</v>
      </c>
      <c r="AB103" s="33">
        <f t="shared" si="102"/>
        <v>0</v>
      </c>
      <c r="AC103" s="33">
        <f t="shared" si="103"/>
        <v>0</v>
      </c>
    </row>
    <row r="104" spans="1:29" ht="16" hidden="1" customHeight="1" x14ac:dyDescent="0.25">
      <c r="A104" s="26" t="s">
        <v>5</v>
      </c>
      <c r="B104" s="26"/>
      <c r="C104" s="26"/>
      <c r="D104" s="26"/>
      <c r="E104" s="26"/>
      <c r="F104" s="27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30">
        <f t="shared" si="100"/>
        <v>0</v>
      </c>
      <c r="X104" s="44"/>
      <c r="Y104" s="30">
        <f t="shared" si="101"/>
        <v>0</v>
      </c>
      <c r="Z104" s="73" t="s">
        <v>52</v>
      </c>
      <c r="AB104" s="33">
        <f t="shared" si="102"/>
        <v>0</v>
      </c>
      <c r="AC104" s="33">
        <f t="shared" si="103"/>
        <v>0</v>
      </c>
    </row>
    <row r="105" spans="1:29" ht="16" hidden="1" customHeight="1" x14ac:dyDescent="0.25">
      <c r="A105" s="26" t="s">
        <v>6</v>
      </c>
      <c r="B105" s="30">
        <v>1</v>
      </c>
      <c r="C105" s="26"/>
      <c r="D105" s="26"/>
      <c r="E105" s="26"/>
      <c r="F105" s="27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30">
        <f t="shared" si="100"/>
        <v>0</v>
      </c>
      <c r="X105" s="44"/>
      <c r="Y105" s="30">
        <f t="shared" si="101"/>
        <v>0</v>
      </c>
      <c r="Z105" s="73"/>
      <c r="AB105" s="33">
        <f t="shared" si="102"/>
        <v>0</v>
      </c>
      <c r="AC105" s="33">
        <f t="shared" si="103"/>
        <v>0</v>
      </c>
    </row>
    <row r="106" spans="1:29" ht="16" hidden="1" customHeight="1" x14ac:dyDescent="0.25">
      <c r="A106" s="26" t="s">
        <v>7</v>
      </c>
      <c r="B106" s="30">
        <v>1</v>
      </c>
      <c r="C106" s="26"/>
      <c r="D106" s="26"/>
      <c r="E106" s="26"/>
      <c r="F106" s="27"/>
      <c r="G106" s="28"/>
      <c r="H106" s="28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30">
        <f t="shared" si="100"/>
        <v>0</v>
      </c>
      <c r="X106" s="44"/>
      <c r="Y106" s="30">
        <f t="shared" si="101"/>
        <v>0</v>
      </c>
      <c r="Z106" s="73"/>
      <c r="AB106" s="33">
        <f t="shared" si="102"/>
        <v>0</v>
      </c>
      <c r="AC106" s="33">
        <f t="shared" si="103"/>
        <v>0</v>
      </c>
    </row>
    <row r="107" spans="1:29" ht="16" hidden="1" customHeight="1" x14ac:dyDescent="0.25">
      <c r="A107" s="26" t="s">
        <v>8</v>
      </c>
      <c r="B107" s="30"/>
      <c r="C107" s="26"/>
      <c r="D107" s="26"/>
      <c r="E107" s="26"/>
      <c r="F107" s="27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30">
        <f t="shared" si="100"/>
        <v>0</v>
      </c>
      <c r="X107" s="44"/>
      <c r="Y107" s="30">
        <f t="shared" si="101"/>
        <v>0</v>
      </c>
      <c r="Z107" s="73"/>
      <c r="AB107" s="33">
        <f t="shared" si="102"/>
        <v>0</v>
      </c>
      <c r="AC107" s="33">
        <f t="shared" si="103"/>
        <v>0</v>
      </c>
    </row>
    <row r="108" spans="1:29" ht="16" hidden="1" customHeight="1" x14ac:dyDescent="0.25">
      <c r="A108" s="26" t="s">
        <v>9</v>
      </c>
      <c r="B108" s="30"/>
      <c r="C108" s="26"/>
      <c r="D108" s="26"/>
      <c r="E108" s="26"/>
      <c r="F108" s="27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30">
        <f t="shared" si="100"/>
        <v>0</v>
      </c>
      <c r="X108" s="44"/>
      <c r="Y108" s="30">
        <f t="shared" si="101"/>
        <v>0</v>
      </c>
      <c r="Z108" s="73"/>
      <c r="AB108" s="33">
        <f t="shared" si="102"/>
        <v>0</v>
      </c>
      <c r="AC108" s="33">
        <f t="shared" si="103"/>
        <v>0</v>
      </c>
    </row>
    <row r="109" spans="1:29" ht="16" hidden="1" customHeight="1" x14ac:dyDescent="0.25">
      <c r="A109" s="26" t="s">
        <v>10</v>
      </c>
      <c r="B109" s="30"/>
      <c r="C109" s="26"/>
      <c r="D109" s="26"/>
      <c r="E109" s="26"/>
      <c r="F109" s="27"/>
      <c r="G109" s="28"/>
      <c r="H109" s="28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30">
        <f t="shared" si="100"/>
        <v>0</v>
      </c>
      <c r="X109" s="44"/>
      <c r="Y109" s="30">
        <f t="shared" si="101"/>
        <v>0</v>
      </c>
      <c r="Z109" s="73"/>
      <c r="AB109" s="33">
        <f t="shared" si="102"/>
        <v>0</v>
      </c>
      <c r="AC109" s="33">
        <f t="shared" si="103"/>
        <v>0</v>
      </c>
    </row>
    <row r="110" spans="1:29" ht="16" hidden="1" customHeight="1" thickBot="1" x14ac:dyDescent="0.3">
      <c r="A110" s="26" t="s">
        <v>11</v>
      </c>
      <c r="B110" s="30"/>
      <c r="C110" s="26"/>
      <c r="D110" s="26"/>
      <c r="E110" s="26"/>
      <c r="F110" s="27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30">
        <f t="shared" si="100"/>
        <v>0</v>
      </c>
      <c r="X110" s="44"/>
      <c r="Y110" s="30">
        <f t="shared" si="101"/>
        <v>0</v>
      </c>
      <c r="Z110" s="73"/>
      <c r="AB110" s="33">
        <f t="shared" si="102"/>
        <v>0</v>
      </c>
      <c r="AC110" s="33">
        <f t="shared" si="103"/>
        <v>0</v>
      </c>
    </row>
    <row r="111" spans="1:29" s="39" customFormat="1" ht="13" customHeight="1" x14ac:dyDescent="0.25">
      <c r="A111" s="76">
        <v>1</v>
      </c>
      <c r="B111" s="76"/>
      <c r="C111" s="76" t="s">
        <v>79</v>
      </c>
      <c r="D111" s="76" t="s">
        <v>80</v>
      </c>
      <c r="E111" s="76" t="s">
        <v>81</v>
      </c>
      <c r="F111" s="76" t="s">
        <v>82</v>
      </c>
      <c r="G111" s="29">
        <v>25</v>
      </c>
      <c r="H111" s="29">
        <v>5</v>
      </c>
      <c r="I111" s="28">
        <v>0</v>
      </c>
      <c r="J111" s="28">
        <v>0</v>
      </c>
      <c r="K111" s="29">
        <v>25</v>
      </c>
      <c r="L111" s="29">
        <v>5</v>
      </c>
      <c r="M111" s="29">
        <v>0</v>
      </c>
      <c r="N111" s="29">
        <v>0</v>
      </c>
      <c r="O111" s="29">
        <v>19</v>
      </c>
      <c r="P111" s="29">
        <v>5</v>
      </c>
      <c r="Q111" s="29">
        <v>22</v>
      </c>
      <c r="R111" s="29">
        <v>5</v>
      </c>
      <c r="S111" s="29"/>
      <c r="T111" s="29"/>
      <c r="U111" s="29">
        <v>25</v>
      </c>
      <c r="V111" s="29">
        <v>5</v>
      </c>
      <c r="W111" s="26">
        <f t="shared" si="100"/>
        <v>141</v>
      </c>
      <c r="X111" s="44">
        <v>24</v>
      </c>
      <c r="Y111" s="26">
        <f t="shared" si="101"/>
        <v>117</v>
      </c>
      <c r="Z111" s="86"/>
      <c r="AB111" s="39">
        <f t="shared" si="102"/>
        <v>6</v>
      </c>
      <c r="AC111" s="39">
        <f t="shared" si="103"/>
        <v>6</v>
      </c>
    </row>
    <row r="112" spans="1:29" s="39" customFormat="1" ht="14" customHeight="1" x14ac:dyDescent="0.25">
      <c r="A112" s="76">
        <v>2</v>
      </c>
      <c r="B112" s="76"/>
      <c r="C112" s="76">
        <v>5080</v>
      </c>
      <c r="D112" s="76" t="s">
        <v>368</v>
      </c>
      <c r="E112" s="76" t="s">
        <v>369</v>
      </c>
      <c r="F112" s="76" t="s">
        <v>370</v>
      </c>
      <c r="G112" s="28">
        <v>0</v>
      </c>
      <c r="H112" s="28">
        <v>0</v>
      </c>
      <c r="I112" s="29">
        <v>0</v>
      </c>
      <c r="J112" s="29">
        <v>0</v>
      </c>
      <c r="K112" s="29">
        <v>16</v>
      </c>
      <c r="L112" s="29">
        <v>5</v>
      </c>
      <c r="M112" s="29">
        <v>0</v>
      </c>
      <c r="N112" s="29">
        <v>0</v>
      </c>
      <c r="O112" s="29">
        <v>22</v>
      </c>
      <c r="P112" s="29">
        <v>5</v>
      </c>
      <c r="Q112" s="29">
        <v>11</v>
      </c>
      <c r="R112" s="29">
        <v>5</v>
      </c>
      <c r="S112" s="29"/>
      <c r="T112" s="29"/>
      <c r="U112" s="29">
        <v>22</v>
      </c>
      <c r="V112" s="29">
        <v>5</v>
      </c>
      <c r="W112" s="26">
        <f t="shared" ref="W112" si="104">SUM(G112:V112)</f>
        <v>91</v>
      </c>
      <c r="X112" s="44">
        <v>0</v>
      </c>
      <c r="Y112" s="26">
        <f t="shared" ref="Y112" si="105">W112-X112</f>
        <v>91</v>
      </c>
    </row>
    <row r="113" spans="1:29" ht="13" customHeight="1" x14ac:dyDescent="0.25">
      <c r="A113" s="26">
        <v>3</v>
      </c>
      <c r="B113" s="30"/>
      <c r="C113" s="26"/>
      <c r="D113" s="26" t="s">
        <v>317</v>
      </c>
      <c r="E113" s="26" t="s">
        <v>318</v>
      </c>
      <c r="F113" s="26" t="s">
        <v>319</v>
      </c>
      <c r="G113" s="29">
        <v>0</v>
      </c>
      <c r="H113" s="29">
        <v>0</v>
      </c>
      <c r="I113" s="28">
        <v>0</v>
      </c>
      <c r="J113" s="28">
        <v>0</v>
      </c>
      <c r="K113" s="29">
        <v>0</v>
      </c>
      <c r="L113" s="29">
        <v>0</v>
      </c>
      <c r="M113" s="29">
        <v>0</v>
      </c>
      <c r="N113" s="29">
        <v>0</v>
      </c>
      <c r="O113" s="29">
        <v>25</v>
      </c>
      <c r="P113" s="29">
        <v>5</v>
      </c>
      <c r="Q113" s="29">
        <v>25</v>
      </c>
      <c r="R113" s="29">
        <v>5</v>
      </c>
      <c r="S113" s="29"/>
      <c r="T113" s="29"/>
      <c r="U113" s="29">
        <v>0</v>
      </c>
      <c r="V113" s="29">
        <v>0</v>
      </c>
      <c r="W113" s="30">
        <f t="shared" ref="W113:W115" si="106">SUM(G113:V113)</f>
        <v>60</v>
      </c>
      <c r="X113" s="44">
        <v>0</v>
      </c>
      <c r="Y113" s="30">
        <f t="shared" ref="Y113:Y115" si="107">W113-X113</f>
        <v>60</v>
      </c>
      <c r="Z113" s="73"/>
    </row>
    <row r="114" spans="1:29" ht="14.5" customHeight="1" x14ac:dyDescent="0.25">
      <c r="A114" s="26">
        <v>4</v>
      </c>
      <c r="B114" s="30"/>
      <c r="C114" s="26"/>
      <c r="D114" s="26" t="s">
        <v>259</v>
      </c>
      <c r="E114" s="26" t="s">
        <v>272</v>
      </c>
      <c r="F114" s="26" t="s">
        <v>374</v>
      </c>
      <c r="G114" s="28">
        <v>0</v>
      </c>
      <c r="H114" s="28">
        <v>0</v>
      </c>
      <c r="I114" s="29">
        <v>0</v>
      </c>
      <c r="J114" s="29">
        <v>0</v>
      </c>
      <c r="K114" s="29">
        <v>5</v>
      </c>
      <c r="L114" s="29">
        <v>5</v>
      </c>
      <c r="M114" s="29">
        <v>0</v>
      </c>
      <c r="N114" s="29">
        <v>0</v>
      </c>
      <c r="O114" s="29">
        <v>0</v>
      </c>
      <c r="P114" s="29">
        <v>0</v>
      </c>
      <c r="Q114" s="29">
        <v>16</v>
      </c>
      <c r="R114" s="29">
        <v>5</v>
      </c>
      <c r="S114" s="29"/>
      <c r="T114" s="29"/>
      <c r="U114" s="29">
        <v>0</v>
      </c>
      <c r="V114" s="29">
        <v>0</v>
      </c>
      <c r="W114" s="30">
        <f t="shared" si="106"/>
        <v>31</v>
      </c>
      <c r="X114" s="44">
        <v>0</v>
      </c>
      <c r="Y114" s="30">
        <f t="shared" si="107"/>
        <v>31</v>
      </c>
      <c r="Z114" s="31"/>
    </row>
    <row r="115" spans="1:29" ht="11" customHeight="1" x14ac:dyDescent="0.25">
      <c r="A115" s="26">
        <v>5</v>
      </c>
      <c r="B115" s="30"/>
      <c r="C115" s="26"/>
      <c r="D115" s="26" t="s">
        <v>296</v>
      </c>
      <c r="E115" s="26" t="s">
        <v>297</v>
      </c>
      <c r="F115" s="26" t="s">
        <v>298</v>
      </c>
      <c r="G115" s="28">
        <v>0</v>
      </c>
      <c r="H115" s="28">
        <v>0</v>
      </c>
      <c r="I115" s="29">
        <v>0</v>
      </c>
      <c r="J115" s="29">
        <v>0</v>
      </c>
      <c r="K115" s="29">
        <v>0</v>
      </c>
      <c r="L115" s="29">
        <v>0</v>
      </c>
      <c r="M115" s="29">
        <v>25</v>
      </c>
      <c r="N115" s="29">
        <v>5</v>
      </c>
      <c r="O115" s="29">
        <v>0</v>
      </c>
      <c r="P115" s="29">
        <v>0</v>
      </c>
      <c r="Q115" s="29">
        <v>0</v>
      </c>
      <c r="R115" s="29">
        <v>0</v>
      </c>
      <c r="S115" s="29"/>
      <c r="T115" s="29"/>
      <c r="U115" s="29">
        <v>0</v>
      </c>
      <c r="V115" s="29">
        <v>0</v>
      </c>
      <c r="W115" s="30">
        <f t="shared" si="106"/>
        <v>30</v>
      </c>
      <c r="X115" s="44">
        <v>0</v>
      </c>
      <c r="Y115" s="30">
        <f t="shared" si="107"/>
        <v>30</v>
      </c>
      <c r="Z115" s="31"/>
    </row>
    <row r="116" spans="1:29" ht="10.5" customHeight="1" x14ac:dyDescent="0.25">
      <c r="A116" s="26">
        <v>6</v>
      </c>
      <c r="B116" s="30"/>
      <c r="C116" s="26"/>
      <c r="D116" s="26" t="s">
        <v>152</v>
      </c>
      <c r="E116" s="26" t="s">
        <v>153</v>
      </c>
      <c r="F116" s="26" t="s">
        <v>154</v>
      </c>
      <c r="G116" s="28">
        <v>0</v>
      </c>
      <c r="H116" s="28">
        <v>0</v>
      </c>
      <c r="I116" s="29">
        <v>25</v>
      </c>
      <c r="J116" s="29">
        <v>5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  <c r="Q116" s="29">
        <v>0</v>
      </c>
      <c r="R116" s="29">
        <v>0</v>
      </c>
      <c r="S116" s="29"/>
      <c r="T116" s="29"/>
      <c r="U116" s="29">
        <v>0</v>
      </c>
      <c r="V116" s="29">
        <v>0</v>
      </c>
      <c r="W116" s="30">
        <f t="shared" si="100"/>
        <v>30</v>
      </c>
      <c r="X116" s="44">
        <v>0</v>
      </c>
      <c r="Y116" s="30">
        <f t="shared" si="101"/>
        <v>30</v>
      </c>
      <c r="Z116" s="31"/>
      <c r="AB116" s="33">
        <f t="shared" si="102"/>
        <v>6</v>
      </c>
      <c r="AC116" s="33">
        <f t="shared" si="103"/>
        <v>6</v>
      </c>
    </row>
    <row r="117" spans="1:29" ht="10.5" customHeight="1" x14ac:dyDescent="0.25">
      <c r="A117" s="26">
        <v>7</v>
      </c>
      <c r="B117" s="30"/>
      <c r="C117" s="26"/>
      <c r="D117" s="26" t="s">
        <v>253</v>
      </c>
      <c r="E117" s="26" t="s">
        <v>254</v>
      </c>
      <c r="F117" s="26" t="s">
        <v>255</v>
      </c>
      <c r="G117" s="28">
        <v>0</v>
      </c>
      <c r="H117" s="28">
        <v>0</v>
      </c>
      <c r="I117" s="29">
        <v>0</v>
      </c>
      <c r="J117" s="29">
        <v>0</v>
      </c>
      <c r="K117" s="29">
        <v>22</v>
      </c>
      <c r="L117" s="29">
        <v>5</v>
      </c>
      <c r="M117" s="29">
        <v>0</v>
      </c>
      <c r="N117" s="29">
        <v>0</v>
      </c>
      <c r="O117" s="29">
        <v>0</v>
      </c>
      <c r="P117" s="29">
        <v>0</v>
      </c>
      <c r="Q117" s="29">
        <v>0</v>
      </c>
      <c r="R117" s="29">
        <v>0</v>
      </c>
      <c r="S117" s="29"/>
      <c r="T117" s="29"/>
      <c r="U117" s="29">
        <v>0</v>
      </c>
      <c r="V117" s="29">
        <v>0</v>
      </c>
      <c r="W117" s="30">
        <f t="shared" ref="W117:W118" si="108">SUM(G117:V117)</f>
        <v>27</v>
      </c>
      <c r="X117" s="44">
        <v>0</v>
      </c>
      <c r="Y117" s="30">
        <f t="shared" ref="Y117:Y118" si="109">W117-X117</f>
        <v>27</v>
      </c>
      <c r="Z117" s="31"/>
      <c r="AB117" s="33">
        <f t="shared" si="102"/>
        <v>6</v>
      </c>
      <c r="AC117" s="33">
        <f t="shared" si="103"/>
        <v>6</v>
      </c>
    </row>
    <row r="118" spans="1:29" ht="10.5" customHeight="1" x14ac:dyDescent="0.25">
      <c r="A118" s="26">
        <v>8</v>
      </c>
      <c r="B118" s="30"/>
      <c r="C118" s="26"/>
      <c r="D118" s="26" t="s">
        <v>299</v>
      </c>
      <c r="E118" s="26" t="s">
        <v>300</v>
      </c>
      <c r="F118" s="26" t="s">
        <v>301</v>
      </c>
      <c r="G118" s="28">
        <v>0</v>
      </c>
      <c r="H118" s="28">
        <v>0</v>
      </c>
      <c r="I118" s="29">
        <v>0</v>
      </c>
      <c r="J118" s="29">
        <v>0</v>
      </c>
      <c r="K118" s="29">
        <v>0</v>
      </c>
      <c r="L118" s="29">
        <v>0</v>
      </c>
      <c r="M118" s="29">
        <v>22</v>
      </c>
      <c r="N118" s="29">
        <v>5</v>
      </c>
      <c r="O118" s="29">
        <v>0</v>
      </c>
      <c r="P118" s="29">
        <v>0</v>
      </c>
      <c r="Q118" s="29">
        <v>0</v>
      </c>
      <c r="R118" s="29">
        <v>0</v>
      </c>
      <c r="S118" s="29"/>
      <c r="T118" s="29"/>
      <c r="U118" s="29">
        <v>0</v>
      </c>
      <c r="V118" s="29">
        <v>0</v>
      </c>
      <c r="W118" s="30">
        <f t="shared" si="108"/>
        <v>27</v>
      </c>
      <c r="X118" s="44">
        <v>0</v>
      </c>
      <c r="Y118" s="30">
        <f t="shared" si="109"/>
        <v>27</v>
      </c>
      <c r="Z118" s="31"/>
    </row>
    <row r="119" spans="1:29" ht="11" customHeight="1" x14ac:dyDescent="0.25">
      <c r="A119" s="26">
        <v>9</v>
      </c>
      <c r="B119" s="30"/>
      <c r="C119" s="26"/>
      <c r="D119" s="26" t="s">
        <v>155</v>
      </c>
      <c r="E119" s="26" t="s">
        <v>153</v>
      </c>
      <c r="F119" s="26" t="s">
        <v>156</v>
      </c>
      <c r="G119" s="28">
        <v>0</v>
      </c>
      <c r="H119" s="28">
        <v>0</v>
      </c>
      <c r="I119" s="29">
        <v>22</v>
      </c>
      <c r="J119" s="29">
        <v>5</v>
      </c>
      <c r="K119" s="29">
        <v>0</v>
      </c>
      <c r="L119" s="29">
        <v>0</v>
      </c>
      <c r="M119" s="29">
        <v>0</v>
      </c>
      <c r="N119" s="29">
        <v>0</v>
      </c>
      <c r="O119" s="29">
        <v>0</v>
      </c>
      <c r="P119" s="29">
        <v>0</v>
      </c>
      <c r="Q119" s="29">
        <v>0</v>
      </c>
      <c r="R119" s="29">
        <v>0</v>
      </c>
      <c r="S119" s="29"/>
      <c r="T119" s="29"/>
      <c r="U119" s="29">
        <v>0</v>
      </c>
      <c r="V119" s="29">
        <v>0</v>
      </c>
      <c r="W119" s="30">
        <f t="shared" si="100"/>
        <v>27</v>
      </c>
      <c r="X119" s="44">
        <v>0</v>
      </c>
      <c r="Y119" s="30">
        <f t="shared" si="101"/>
        <v>27</v>
      </c>
      <c r="Z119" s="31"/>
    </row>
    <row r="120" spans="1:29" ht="11" customHeight="1" x14ac:dyDescent="0.25">
      <c r="A120" s="26">
        <v>10</v>
      </c>
      <c r="B120" s="30"/>
      <c r="C120" s="26"/>
      <c r="D120" s="26" t="s">
        <v>408</v>
      </c>
      <c r="E120" s="26" t="s">
        <v>409</v>
      </c>
      <c r="F120" s="26" t="s">
        <v>410</v>
      </c>
      <c r="G120" s="28">
        <v>0</v>
      </c>
      <c r="H120" s="28">
        <v>0</v>
      </c>
      <c r="I120" s="29">
        <v>0</v>
      </c>
      <c r="J120" s="29">
        <v>0</v>
      </c>
      <c r="K120" s="29">
        <v>0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/>
      <c r="T120" s="29"/>
      <c r="U120" s="29">
        <v>19</v>
      </c>
      <c r="V120" s="29">
        <v>5</v>
      </c>
      <c r="W120" s="30">
        <f t="shared" ref="W120" si="110">SUM(G120:V120)</f>
        <v>24</v>
      </c>
      <c r="X120" s="44">
        <v>0</v>
      </c>
      <c r="Y120" s="30">
        <f t="shared" ref="Y120" si="111">W120-X120</f>
        <v>24</v>
      </c>
      <c r="Z120" s="31"/>
    </row>
    <row r="121" spans="1:29" ht="11" customHeight="1" x14ac:dyDescent="0.25">
      <c r="A121" s="26">
        <v>11</v>
      </c>
      <c r="B121" s="30"/>
      <c r="C121" s="26"/>
      <c r="D121" s="26" t="s">
        <v>371</v>
      </c>
      <c r="E121" s="26" t="s">
        <v>372</v>
      </c>
      <c r="F121" s="26" t="s">
        <v>373</v>
      </c>
      <c r="G121" s="28">
        <v>0</v>
      </c>
      <c r="H121" s="28">
        <v>0</v>
      </c>
      <c r="I121" s="29">
        <v>0</v>
      </c>
      <c r="J121" s="29">
        <v>0</v>
      </c>
      <c r="K121" s="29">
        <v>0</v>
      </c>
      <c r="L121" s="29">
        <v>0</v>
      </c>
      <c r="M121" s="29">
        <v>0</v>
      </c>
      <c r="N121" s="29">
        <v>0</v>
      </c>
      <c r="O121" s="29">
        <v>0</v>
      </c>
      <c r="P121" s="29">
        <v>0</v>
      </c>
      <c r="Q121" s="29">
        <v>19</v>
      </c>
      <c r="R121" s="29">
        <v>5</v>
      </c>
      <c r="S121" s="29"/>
      <c r="T121" s="29"/>
      <c r="U121" s="29">
        <v>0</v>
      </c>
      <c r="V121" s="29">
        <v>0</v>
      </c>
      <c r="W121" s="30">
        <f t="shared" ref="W121" si="112">SUM(G121:V121)</f>
        <v>24</v>
      </c>
      <c r="X121" s="44">
        <v>0</v>
      </c>
      <c r="Y121" s="30">
        <f t="shared" ref="Y121" si="113">W121-X121</f>
        <v>24</v>
      </c>
      <c r="Z121" s="31"/>
    </row>
    <row r="122" spans="1:29" ht="14.5" customHeight="1" x14ac:dyDescent="0.25">
      <c r="A122" s="26">
        <v>12</v>
      </c>
      <c r="B122" s="30"/>
      <c r="C122" s="26"/>
      <c r="D122" s="26" t="s">
        <v>256</v>
      </c>
      <c r="E122" s="26" t="s">
        <v>257</v>
      </c>
      <c r="F122" s="26" t="s">
        <v>258</v>
      </c>
      <c r="G122" s="28">
        <v>0</v>
      </c>
      <c r="H122" s="28">
        <v>0</v>
      </c>
      <c r="I122" s="29">
        <v>0</v>
      </c>
      <c r="J122" s="29">
        <v>0</v>
      </c>
      <c r="K122" s="29">
        <v>19</v>
      </c>
      <c r="L122" s="29">
        <v>5</v>
      </c>
      <c r="M122" s="29">
        <v>0</v>
      </c>
      <c r="N122" s="29">
        <v>0</v>
      </c>
      <c r="O122" s="29">
        <v>0</v>
      </c>
      <c r="P122" s="29">
        <v>0</v>
      </c>
      <c r="Q122" s="29">
        <v>0</v>
      </c>
      <c r="R122" s="29">
        <v>0</v>
      </c>
      <c r="S122" s="29"/>
      <c r="T122" s="29"/>
      <c r="U122" s="29">
        <v>0</v>
      </c>
      <c r="V122" s="29">
        <v>0</v>
      </c>
      <c r="W122" s="30">
        <f t="shared" si="100"/>
        <v>24</v>
      </c>
      <c r="X122" s="44">
        <v>0</v>
      </c>
      <c r="Y122" s="30">
        <f t="shared" si="101"/>
        <v>24</v>
      </c>
      <c r="Z122" s="31"/>
    </row>
    <row r="123" spans="1:29" ht="14" customHeight="1" x14ac:dyDescent="0.25">
      <c r="A123" s="26">
        <v>13</v>
      </c>
      <c r="B123" s="26"/>
      <c r="C123" s="27"/>
      <c r="D123" s="26" t="s">
        <v>302</v>
      </c>
      <c r="E123" s="26" t="s">
        <v>303</v>
      </c>
      <c r="F123" s="26" t="s">
        <v>304</v>
      </c>
      <c r="G123" s="28">
        <v>0</v>
      </c>
      <c r="H123" s="28">
        <v>0</v>
      </c>
      <c r="I123" s="29">
        <v>0</v>
      </c>
      <c r="J123" s="29">
        <v>0</v>
      </c>
      <c r="K123" s="29">
        <v>0</v>
      </c>
      <c r="L123" s="29">
        <v>0</v>
      </c>
      <c r="M123" s="29">
        <v>19</v>
      </c>
      <c r="N123" s="29">
        <v>5</v>
      </c>
      <c r="O123" s="29">
        <v>0</v>
      </c>
      <c r="P123" s="29">
        <v>0</v>
      </c>
      <c r="Q123" s="29">
        <v>0</v>
      </c>
      <c r="R123" s="29">
        <v>0</v>
      </c>
      <c r="S123" s="29"/>
      <c r="T123" s="29"/>
      <c r="U123" s="29">
        <v>0</v>
      </c>
      <c r="V123" s="29">
        <v>0</v>
      </c>
      <c r="W123" s="30">
        <f t="shared" si="100"/>
        <v>24</v>
      </c>
      <c r="X123" s="31">
        <v>0</v>
      </c>
      <c r="Y123" s="30">
        <f t="shared" si="101"/>
        <v>24</v>
      </c>
    </row>
    <row r="124" spans="1:29" ht="14" customHeight="1" x14ac:dyDescent="0.25">
      <c r="A124" s="26">
        <v>14</v>
      </c>
      <c r="B124" s="26"/>
      <c r="C124" s="27"/>
      <c r="D124" s="26" t="s">
        <v>411</v>
      </c>
      <c r="E124" s="26" t="s">
        <v>412</v>
      </c>
      <c r="F124" s="26" t="s">
        <v>413</v>
      </c>
      <c r="G124" s="28">
        <v>0</v>
      </c>
      <c r="H124" s="28">
        <v>0</v>
      </c>
      <c r="I124" s="29">
        <v>0</v>
      </c>
      <c r="J124" s="29">
        <v>0</v>
      </c>
      <c r="K124" s="29">
        <v>0</v>
      </c>
      <c r="L124" s="29">
        <v>0</v>
      </c>
      <c r="M124" s="29">
        <v>0</v>
      </c>
      <c r="N124" s="29">
        <v>0</v>
      </c>
      <c r="O124" s="29">
        <v>0</v>
      </c>
      <c r="P124" s="29">
        <v>0</v>
      </c>
      <c r="Q124" s="29">
        <v>0</v>
      </c>
      <c r="R124" s="29">
        <v>0</v>
      </c>
      <c r="S124" s="29"/>
      <c r="T124" s="29"/>
      <c r="U124" s="29">
        <v>16</v>
      </c>
      <c r="V124" s="29">
        <v>5</v>
      </c>
      <c r="W124" s="30">
        <f t="shared" ref="W124" si="114">SUM(G124:V124)</f>
        <v>21</v>
      </c>
      <c r="X124" s="31">
        <v>0</v>
      </c>
      <c r="Y124" s="30">
        <f t="shared" ref="Y124" si="115">W124-X124</f>
        <v>21</v>
      </c>
    </row>
    <row r="125" spans="1:29" ht="14" customHeight="1" x14ac:dyDescent="0.25">
      <c r="A125" s="26">
        <v>15</v>
      </c>
      <c r="B125" s="26"/>
      <c r="C125" s="27"/>
      <c r="D125" s="26" t="s">
        <v>320</v>
      </c>
      <c r="E125" s="26" t="s">
        <v>321</v>
      </c>
      <c r="F125" s="26" t="s">
        <v>153</v>
      </c>
      <c r="G125" s="28">
        <v>0</v>
      </c>
      <c r="H125" s="28">
        <v>0</v>
      </c>
      <c r="I125" s="29">
        <v>0</v>
      </c>
      <c r="J125" s="29">
        <v>0</v>
      </c>
      <c r="K125" s="29">
        <v>0</v>
      </c>
      <c r="L125" s="29">
        <v>0</v>
      </c>
      <c r="M125" s="29">
        <v>0</v>
      </c>
      <c r="N125" s="29">
        <v>0</v>
      </c>
      <c r="O125" s="29">
        <v>16</v>
      </c>
      <c r="P125" s="29">
        <v>5</v>
      </c>
      <c r="Q125" s="29">
        <v>0</v>
      </c>
      <c r="R125" s="29">
        <v>0</v>
      </c>
      <c r="S125" s="29"/>
      <c r="T125" s="29"/>
      <c r="U125" s="29">
        <v>0</v>
      </c>
      <c r="V125" s="29">
        <v>0</v>
      </c>
      <c r="W125" s="30">
        <f t="shared" si="100"/>
        <v>21</v>
      </c>
      <c r="X125" s="31">
        <v>0</v>
      </c>
      <c r="Y125" s="30">
        <f t="shared" si="101"/>
        <v>21</v>
      </c>
    </row>
    <row r="126" spans="1:29" ht="14" customHeight="1" x14ac:dyDescent="0.25">
      <c r="A126" s="26">
        <v>16</v>
      </c>
      <c r="B126" s="26"/>
      <c r="C126" s="27"/>
      <c r="D126" s="26" t="s">
        <v>414</v>
      </c>
      <c r="E126" s="26" t="s">
        <v>415</v>
      </c>
      <c r="F126" s="26" t="s">
        <v>416</v>
      </c>
      <c r="G126" s="28">
        <v>0</v>
      </c>
      <c r="H126" s="28">
        <v>0</v>
      </c>
      <c r="I126" s="29">
        <v>0</v>
      </c>
      <c r="J126" s="29">
        <v>0</v>
      </c>
      <c r="K126" s="29">
        <v>0</v>
      </c>
      <c r="L126" s="29">
        <v>0</v>
      </c>
      <c r="M126" s="29">
        <v>0</v>
      </c>
      <c r="N126" s="29">
        <v>0</v>
      </c>
      <c r="O126" s="29">
        <v>0</v>
      </c>
      <c r="P126" s="29">
        <v>0</v>
      </c>
      <c r="Q126" s="29">
        <v>0</v>
      </c>
      <c r="R126" s="29">
        <v>0</v>
      </c>
      <c r="S126" s="29"/>
      <c r="T126" s="29"/>
      <c r="U126" s="29">
        <v>13</v>
      </c>
      <c r="V126" s="29">
        <v>5</v>
      </c>
      <c r="W126" s="30">
        <f t="shared" ref="W126" si="116">SUM(G126:V126)</f>
        <v>18</v>
      </c>
      <c r="X126" s="31">
        <v>0</v>
      </c>
      <c r="Y126" s="30">
        <f t="shared" ref="Y126" si="117">W126-X126</f>
        <v>18</v>
      </c>
    </row>
    <row r="127" spans="1:29" ht="14" customHeight="1" x14ac:dyDescent="0.25">
      <c r="A127" s="26">
        <v>17</v>
      </c>
      <c r="B127" s="26"/>
      <c r="C127" s="27"/>
      <c r="D127" s="26" t="s">
        <v>322</v>
      </c>
      <c r="E127" s="26" t="s">
        <v>323</v>
      </c>
      <c r="F127" s="26" t="s">
        <v>324</v>
      </c>
      <c r="G127" s="28">
        <v>0</v>
      </c>
      <c r="H127" s="28">
        <v>0</v>
      </c>
      <c r="I127" s="29">
        <v>0</v>
      </c>
      <c r="J127" s="29">
        <v>0</v>
      </c>
      <c r="K127" s="29">
        <v>0</v>
      </c>
      <c r="L127" s="29">
        <v>0</v>
      </c>
      <c r="M127" s="29">
        <v>0</v>
      </c>
      <c r="N127" s="29">
        <v>0</v>
      </c>
      <c r="O127" s="29">
        <v>13</v>
      </c>
      <c r="P127" s="29">
        <v>5</v>
      </c>
      <c r="Q127" s="29">
        <v>0</v>
      </c>
      <c r="R127" s="29">
        <v>0</v>
      </c>
      <c r="S127" s="29"/>
      <c r="T127" s="29"/>
      <c r="U127" s="29">
        <v>0</v>
      </c>
      <c r="V127" s="29">
        <v>0</v>
      </c>
      <c r="W127" s="30">
        <f t="shared" si="100"/>
        <v>18</v>
      </c>
      <c r="X127" s="31">
        <v>0</v>
      </c>
      <c r="Y127" s="30">
        <f t="shared" si="101"/>
        <v>18</v>
      </c>
    </row>
    <row r="128" spans="1:29" ht="14.5" customHeight="1" x14ac:dyDescent="0.25">
      <c r="A128" s="26">
        <v>18</v>
      </c>
      <c r="B128" s="30"/>
      <c r="C128" s="26"/>
      <c r="D128" s="26" t="s">
        <v>259</v>
      </c>
      <c r="E128" s="26" t="s">
        <v>260</v>
      </c>
      <c r="F128" s="26" t="s">
        <v>261</v>
      </c>
      <c r="G128" s="28">
        <v>0</v>
      </c>
      <c r="H128" s="28">
        <v>0</v>
      </c>
      <c r="I128" s="29">
        <v>0</v>
      </c>
      <c r="J128" s="29">
        <v>0</v>
      </c>
      <c r="K128" s="29">
        <v>13</v>
      </c>
      <c r="L128" s="29">
        <v>5</v>
      </c>
      <c r="M128" s="29">
        <v>0</v>
      </c>
      <c r="N128" s="29">
        <v>0</v>
      </c>
      <c r="O128" s="29">
        <v>0</v>
      </c>
      <c r="P128" s="29">
        <v>0</v>
      </c>
      <c r="Q128" s="29">
        <v>0</v>
      </c>
      <c r="R128" s="29">
        <v>0</v>
      </c>
      <c r="S128" s="29"/>
      <c r="T128" s="29"/>
      <c r="U128" s="29">
        <v>0</v>
      </c>
      <c r="V128" s="29">
        <v>0</v>
      </c>
      <c r="W128" s="30">
        <f t="shared" si="100"/>
        <v>18</v>
      </c>
      <c r="X128" s="44">
        <v>0</v>
      </c>
      <c r="Y128" s="30">
        <f t="shared" si="101"/>
        <v>18</v>
      </c>
      <c r="Z128" s="31"/>
    </row>
    <row r="129" spans="1:26" ht="14.5" customHeight="1" x14ac:dyDescent="0.25">
      <c r="A129" s="26">
        <v>19</v>
      </c>
      <c r="B129" s="30"/>
      <c r="C129" s="26"/>
      <c r="D129" s="26" t="s">
        <v>155</v>
      </c>
      <c r="E129" s="26" t="s">
        <v>375</v>
      </c>
      <c r="F129" s="26" t="s">
        <v>376</v>
      </c>
      <c r="G129" s="28">
        <v>0</v>
      </c>
      <c r="H129" s="28">
        <v>0</v>
      </c>
      <c r="I129" s="29">
        <v>0</v>
      </c>
      <c r="J129" s="29">
        <v>0</v>
      </c>
      <c r="K129" s="29">
        <v>0</v>
      </c>
      <c r="L129" s="29">
        <v>0</v>
      </c>
      <c r="M129" s="29">
        <v>0</v>
      </c>
      <c r="N129" s="29">
        <v>0</v>
      </c>
      <c r="O129" s="29">
        <v>0</v>
      </c>
      <c r="P129" s="29">
        <v>0</v>
      </c>
      <c r="Q129" s="29">
        <v>13</v>
      </c>
      <c r="R129" s="29">
        <v>5</v>
      </c>
      <c r="S129" s="29"/>
      <c r="T129" s="29"/>
      <c r="U129" s="29">
        <v>0</v>
      </c>
      <c r="V129" s="29">
        <v>0</v>
      </c>
      <c r="W129" s="30">
        <f t="shared" ref="W129" si="118">SUM(G129:V129)</f>
        <v>18</v>
      </c>
      <c r="X129" s="44">
        <v>0</v>
      </c>
      <c r="Y129" s="30">
        <f t="shared" ref="Y129" si="119">W129-X129</f>
        <v>18</v>
      </c>
      <c r="Z129" s="31"/>
    </row>
    <row r="130" spans="1:26" ht="14.5" customHeight="1" x14ac:dyDescent="0.25">
      <c r="A130" s="26">
        <v>20</v>
      </c>
      <c r="B130" s="30"/>
      <c r="C130" s="26"/>
      <c r="D130" s="26" t="s">
        <v>417</v>
      </c>
      <c r="E130" s="26" t="s">
        <v>418</v>
      </c>
      <c r="F130" s="26" t="s">
        <v>419</v>
      </c>
      <c r="G130" s="28">
        <v>0</v>
      </c>
      <c r="H130" s="28">
        <v>0</v>
      </c>
      <c r="I130" s="29">
        <v>0</v>
      </c>
      <c r="J130" s="29">
        <v>0</v>
      </c>
      <c r="K130" s="29">
        <v>0</v>
      </c>
      <c r="L130" s="29">
        <v>0</v>
      </c>
      <c r="M130" s="29">
        <v>0</v>
      </c>
      <c r="N130" s="29">
        <v>0</v>
      </c>
      <c r="O130" s="29">
        <v>0</v>
      </c>
      <c r="P130" s="29">
        <v>0</v>
      </c>
      <c r="Q130" s="29">
        <v>0</v>
      </c>
      <c r="R130" s="29">
        <v>0</v>
      </c>
      <c r="S130" s="29"/>
      <c r="T130" s="29"/>
      <c r="U130" s="29">
        <v>11</v>
      </c>
      <c r="V130" s="29">
        <v>5</v>
      </c>
      <c r="W130" s="30">
        <f t="shared" ref="W130" si="120">SUM(G130:V130)</f>
        <v>16</v>
      </c>
      <c r="X130" s="44">
        <v>0</v>
      </c>
      <c r="Y130" s="30">
        <f t="shared" ref="Y130" si="121">W130-X130</f>
        <v>16</v>
      </c>
      <c r="Z130" s="31"/>
    </row>
    <row r="131" spans="1:26" ht="14.5" customHeight="1" x14ac:dyDescent="0.25">
      <c r="A131" s="26">
        <v>21</v>
      </c>
      <c r="B131" s="30"/>
      <c r="C131" s="26"/>
      <c r="D131" s="26" t="s">
        <v>259</v>
      </c>
      <c r="E131" s="26" t="s">
        <v>262</v>
      </c>
      <c r="F131" s="26" t="s">
        <v>263</v>
      </c>
      <c r="G131" s="28">
        <v>0</v>
      </c>
      <c r="H131" s="28">
        <v>0</v>
      </c>
      <c r="I131" s="29">
        <v>0</v>
      </c>
      <c r="J131" s="29">
        <v>0</v>
      </c>
      <c r="K131" s="29">
        <v>11</v>
      </c>
      <c r="L131" s="29">
        <v>5</v>
      </c>
      <c r="M131" s="29">
        <v>0</v>
      </c>
      <c r="N131" s="29">
        <v>0</v>
      </c>
      <c r="O131" s="29">
        <v>0</v>
      </c>
      <c r="P131" s="29">
        <v>0</v>
      </c>
      <c r="Q131" s="29">
        <v>0</v>
      </c>
      <c r="R131" s="29">
        <v>0</v>
      </c>
      <c r="S131" s="29"/>
      <c r="T131" s="29"/>
      <c r="U131" s="29">
        <v>0</v>
      </c>
      <c r="V131" s="29">
        <v>0</v>
      </c>
      <c r="W131" s="30">
        <f t="shared" si="100"/>
        <v>16</v>
      </c>
      <c r="X131" s="44">
        <v>0</v>
      </c>
      <c r="Y131" s="30">
        <f t="shared" si="101"/>
        <v>16</v>
      </c>
      <c r="Z131" s="31"/>
    </row>
    <row r="132" spans="1:26" ht="14.5" customHeight="1" x14ac:dyDescent="0.25">
      <c r="A132" s="26">
        <v>22</v>
      </c>
      <c r="B132" s="30"/>
      <c r="C132" s="26"/>
      <c r="D132" s="26" t="s">
        <v>325</v>
      </c>
      <c r="E132" s="26" t="s">
        <v>326</v>
      </c>
      <c r="F132" s="26" t="s">
        <v>327</v>
      </c>
      <c r="G132" s="28">
        <v>0</v>
      </c>
      <c r="H132" s="28">
        <v>0</v>
      </c>
      <c r="I132" s="29">
        <v>0</v>
      </c>
      <c r="J132" s="29">
        <v>0</v>
      </c>
      <c r="K132" s="29">
        <v>0</v>
      </c>
      <c r="L132" s="29">
        <v>0</v>
      </c>
      <c r="M132" s="29">
        <v>0</v>
      </c>
      <c r="N132" s="29">
        <v>0</v>
      </c>
      <c r="O132" s="29">
        <v>11</v>
      </c>
      <c r="P132" s="29">
        <v>5</v>
      </c>
      <c r="Q132" s="29">
        <v>0</v>
      </c>
      <c r="R132" s="29">
        <v>0</v>
      </c>
      <c r="S132" s="29"/>
      <c r="T132" s="29"/>
      <c r="U132" s="29">
        <v>0</v>
      </c>
      <c r="V132" s="29">
        <v>0</v>
      </c>
      <c r="W132" s="30">
        <f t="shared" si="100"/>
        <v>16</v>
      </c>
      <c r="X132" s="44">
        <v>0</v>
      </c>
      <c r="Y132" s="30">
        <f t="shared" si="101"/>
        <v>16</v>
      </c>
      <c r="Z132" s="31"/>
    </row>
    <row r="133" spans="1:26" ht="14.5" customHeight="1" x14ac:dyDescent="0.25">
      <c r="A133" s="26">
        <v>23</v>
      </c>
      <c r="B133" s="30"/>
      <c r="C133" s="26"/>
      <c r="D133" s="26" t="s">
        <v>420</v>
      </c>
      <c r="E133" s="26" t="s">
        <v>421</v>
      </c>
      <c r="F133" s="26" t="s">
        <v>422</v>
      </c>
      <c r="G133" s="28">
        <v>0</v>
      </c>
      <c r="H133" s="28">
        <v>0</v>
      </c>
      <c r="I133" s="29">
        <v>0</v>
      </c>
      <c r="J133" s="29">
        <v>0</v>
      </c>
      <c r="K133" s="29">
        <v>0</v>
      </c>
      <c r="L133" s="29">
        <v>0</v>
      </c>
      <c r="M133" s="29">
        <v>0</v>
      </c>
      <c r="N133" s="29">
        <v>0</v>
      </c>
      <c r="O133" s="29">
        <v>0</v>
      </c>
      <c r="P133" s="29">
        <v>0</v>
      </c>
      <c r="Q133" s="29">
        <v>0</v>
      </c>
      <c r="R133" s="29">
        <v>0</v>
      </c>
      <c r="S133" s="29"/>
      <c r="T133" s="29"/>
      <c r="U133" s="29">
        <v>9</v>
      </c>
      <c r="V133" s="29">
        <v>5</v>
      </c>
      <c r="W133" s="30">
        <f t="shared" ref="W133" si="122">SUM(G133:V133)</f>
        <v>14</v>
      </c>
      <c r="X133" s="44">
        <v>0</v>
      </c>
      <c r="Y133" s="30">
        <f t="shared" ref="Y133" si="123">W133-X133</f>
        <v>14</v>
      </c>
      <c r="Z133" s="31"/>
    </row>
    <row r="134" spans="1:26" ht="14.5" customHeight="1" x14ac:dyDescent="0.25">
      <c r="A134" s="26">
        <v>24</v>
      </c>
      <c r="B134" s="30"/>
      <c r="C134" s="26"/>
      <c r="D134" s="26" t="s">
        <v>264</v>
      </c>
      <c r="E134" s="26" t="s">
        <v>265</v>
      </c>
      <c r="F134" s="26" t="s">
        <v>266</v>
      </c>
      <c r="G134" s="28">
        <v>0</v>
      </c>
      <c r="H134" s="28">
        <v>0</v>
      </c>
      <c r="I134" s="29">
        <v>0</v>
      </c>
      <c r="J134" s="29">
        <v>0</v>
      </c>
      <c r="K134" s="29">
        <v>9</v>
      </c>
      <c r="L134" s="29">
        <v>5</v>
      </c>
      <c r="M134" s="29">
        <v>0</v>
      </c>
      <c r="N134" s="29">
        <v>0</v>
      </c>
      <c r="O134" s="29">
        <v>0</v>
      </c>
      <c r="P134" s="29">
        <v>0</v>
      </c>
      <c r="Q134" s="29">
        <v>0</v>
      </c>
      <c r="R134" s="29">
        <v>0</v>
      </c>
      <c r="S134" s="29"/>
      <c r="T134" s="29"/>
      <c r="U134" s="29">
        <v>0</v>
      </c>
      <c r="V134" s="29">
        <v>0</v>
      </c>
      <c r="W134" s="30">
        <f t="shared" si="100"/>
        <v>14</v>
      </c>
      <c r="X134" s="44">
        <v>0</v>
      </c>
      <c r="Y134" s="30">
        <f t="shared" si="101"/>
        <v>14</v>
      </c>
      <c r="Z134" s="31"/>
    </row>
    <row r="135" spans="1:26" ht="14.5" customHeight="1" x14ac:dyDescent="0.25">
      <c r="A135" s="26">
        <v>25</v>
      </c>
      <c r="B135" s="30"/>
      <c r="C135" s="26"/>
      <c r="D135" s="26" t="s">
        <v>377</v>
      </c>
      <c r="E135" s="26" t="s">
        <v>378</v>
      </c>
      <c r="F135" s="26" t="s">
        <v>379</v>
      </c>
      <c r="G135" s="28">
        <v>0</v>
      </c>
      <c r="H135" s="28">
        <v>0</v>
      </c>
      <c r="I135" s="29">
        <v>0</v>
      </c>
      <c r="J135" s="29">
        <v>0</v>
      </c>
      <c r="K135" s="29">
        <v>0</v>
      </c>
      <c r="L135" s="29">
        <v>0</v>
      </c>
      <c r="M135" s="29">
        <v>0</v>
      </c>
      <c r="N135" s="29">
        <v>0</v>
      </c>
      <c r="O135" s="29">
        <v>0</v>
      </c>
      <c r="P135" s="29">
        <v>0</v>
      </c>
      <c r="Q135" s="29">
        <v>9</v>
      </c>
      <c r="R135" s="29">
        <v>5</v>
      </c>
      <c r="S135" s="29"/>
      <c r="T135" s="29"/>
      <c r="U135" s="29">
        <v>0</v>
      </c>
      <c r="V135" s="29">
        <v>0</v>
      </c>
      <c r="W135" s="30">
        <f t="shared" ref="W135" si="124">SUM(G135:V135)</f>
        <v>14</v>
      </c>
      <c r="X135" s="44">
        <v>0</v>
      </c>
      <c r="Y135" s="30">
        <f t="shared" ref="Y135" si="125">W135-X135</f>
        <v>14</v>
      </c>
      <c r="Z135" s="31"/>
    </row>
    <row r="136" spans="1:26" ht="14.5" customHeight="1" x14ac:dyDescent="0.25">
      <c r="A136" s="26">
        <v>26</v>
      </c>
      <c r="B136" s="30"/>
      <c r="C136" s="26"/>
      <c r="D136" s="26" t="s">
        <v>380</v>
      </c>
      <c r="E136" s="26" t="s">
        <v>308</v>
      </c>
      <c r="F136" s="26" t="s">
        <v>309</v>
      </c>
      <c r="G136" s="28">
        <v>0</v>
      </c>
      <c r="H136" s="28">
        <v>0</v>
      </c>
      <c r="I136" s="29">
        <v>0</v>
      </c>
      <c r="J136" s="29">
        <v>0</v>
      </c>
      <c r="K136" s="29">
        <v>0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7</v>
      </c>
      <c r="R136" s="29">
        <v>5</v>
      </c>
      <c r="S136" s="29"/>
      <c r="T136" s="29"/>
      <c r="U136" s="29">
        <v>0</v>
      </c>
      <c r="V136" s="29">
        <v>0</v>
      </c>
      <c r="W136" s="30">
        <f t="shared" ref="W136" si="126">SUM(G136:V136)</f>
        <v>12</v>
      </c>
      <c r="X136" s="44">
        <v>0</v>
      </c>
      <c r="Y136" s="30">
        <f t="shared" ref="Y136" si="127">W136-X136</f>
        <v>12</v>
      </c>
      <c r="Z136" s="31"/>
    </row>
    <row r="137" spans="1:26" ht="14.5" customHeight="1" x14ac:dyDescent="0.25">
      <c r="A137" s="26">
        <v>27</v>
      </c>
      <c r="B137" s="30"/>
      <c r="C137" s="26"/>
      <c r="D137" s="26" t="s">
        <v>259</v>
      </c>
      <c r="E137" s="26" t="s">
        <v>267</v>
      </c>
      <c r="F137" s="26" t="s">
        <v>268</v>
      </c>
      <c r="G137" s="28">
        <v>0</v>
      </c>
      <c r="H137" s="28">
        <v>0</v>
      </c>
      <c r="I137" s="29">
        <v>0</v>
      </c>
      <c r="J137" s="29">
        <v>0</v>
      </c>
      <c r="K137" s="29">
        <v>7</v>
      </c>
      <c r="L137" s="29">
        <v>5</v>
      </c>
      <c r="M137" s="29">
        <v>0</v>
      </c>
      <c r="N137" s="29">
        <v>0</v>
      </c>
      <c r="O137" s="29">
        <v>0</v>
      </c>
      <c r="P137" s="29">
        <v>0</v>
      </c>
      <c r="Q137" s="29">
        <v>0</v>
      </c>
      <c r="R137" s="29">
        <v>0</v>
      </c>
      <c r="S137" s="29"/>
      <c r="T137" s="29"/>
      <c r="U137" s="29">
        <v>0</v>
      </c>
      <c r="V137" s="29">
        <v>0</v>
      </c>
      <c r="W137" s="30">
        <f t="shared" si="100"/>
        <v>12</v>
      </c>
      <c r="X137" s="44">
        <v>0</v>
      </c>
      <c r="Y137" s="30">
        <f t="shared" si="101"/>
        <v>12</v>
      </c>
      <c r="Z137" s="31"/>
    </row>
    <row r="138" spans="1:26" ht="14.5" customHeight="1" x14ac:dyDescent="0.25">
      <c r="A138" s="26">
        <v>28</v>
      </c>
      <c r="B138" s="30"/>
      <c r="C138" s="26"/>
      <c r="D138" s="26" t="s">
        <v>269</v>
      </c>
      <c r="E138" s="26" t="s">
        <v>270</v>
      </c>
      <c r="F138" s="26" t="s">
        <v>271</v>
      </c>
      <c r="G138" s="28">
        <v>0</v>
      </c>
      <c r="H138" s="28">
        <v>0</v>
      </c>
      <c r="I138" s="29">
        <v>0</v>
      </c>
      <c r="J138" s="29">
        <v>0</v>
      </c>
      <c r="K138" s="29">
        <v>6</v>
      </c>
      <c r="L138" s="29">
        <v>5</v>
      </c>
      <c r="M138" s="29">
        <v>0</v>
      </c>
      <c r="N138" s="29">
        <v>0</v>
      </c>
      <c r="O138" s="29">
        <v>0</v>
      </c>
      <c r="P138" s="29">
        <v>0</v>
      </c>
      <c r="Q138" s="29">
        <v>0</v>
      </c>
      <c r="R138" s="29">
        <v>0</v>
      </c>
      <c r="S138" s="29"/>
      <c r="T138" s="29"/>
      <c r="U138" s="29">
        <v>0</v>
      </c>
      <c r="V138" s="29">
        <v>0</v>
      </c>
      <c r="W138" s="30">
        <f t="shared" si="100"/>
        <v>11</v>
      </c>
      <c r="X138" s="44">
        <v>0</v>
      </c>
      <c r="Y138" s="30">
        <f t="shared" si="101"/>
        <v>11</v>
      </c>
      <c r="Z138" s="31"/>
    </row>
    <row r="139" spans="1:26" ht="14.5" customHeight="1" x14ac:dyDescent="0.25">
      <c r="A139" s="26">
        <v>29</v>
      </c>
      <c r="B139" s="30"/>
      <c r="C139" s="26"/>
      <c r="D139" s="26" t="s">
        <v>259</v>
      </c>
      <c r="E139" s="26" t="s">
        <v>273</v>
      </c>
      <c r="F139" s="26" t="s">
        <v>274</v>
      </c>
      <c r="G139" s="28">
        <v>0</v>
      </c>
      <c r="H139" s="28">
        <v>0</v>
      </c>
      <c r="I139" s="29">
        <v>0</v>
      </c>
      <c r="J139" s="29">
        <v>0</v>
      </c>
      <c r="K139" s="29">
        <v>0</v>
      </c>
      <c r="L139" s="29">
        <v>5</v>
      </c>
      <c r="M139" s="29">
        <v>0</v>
      </c>
      <c r="N139" s="29">
        <v>0</v>
      </c>
      <c r="O139" s="29">
        <v>0</v>
      </c>
      <c r="P139" s="29">
        <v>0</v>
      </c>
      <c r="Q139" s="29">
        <v>0</v>
      </c>
      <c r="R139" s="29">
        <v>0</v>
      </c>
      <c r="S139" s="29"/>
      <c r="T139" s="29"/>
      <c r="U139" s="29">
        <v>0</v>
      </c>
      <c r="V139" s="29">
        <v>0</v>
      </c>
      <c r="W139" s="30">
        <f t="shared" si="100"/>
        <v>5</v>
      </c>
      <c r="X139" s="44">
        <v>0</v>
      </c>
      <c r="Y139" s="30">
        <f t="shared" si="101"/>
        <v>5</v>
      </c>
      <c r="Z139" s="31"/>
    </row>
    <row r="140" spans="1:26" ht="16" customHeight="1" x14ac:dyDescent="0.25">
      <c r="C140" s="74" t="s">
        <v>66</v>
      </c>
    </row>
    <row r="141" spans="1:26" ht="16" customHeight="1" x14ac:dyDescent="0.25">
      <c r="C141" s="74" t="s">
        <v>67</v>
      </c>
    </row>
    <row r="142" spans="1:26" ht="16" customHeight="1" x14ac:dyDescent="0.25">
      <c r="C142" s="74" t="s">
        <v>68</v>
      </c>
    </row>
    <row r="143" spans="1:26" ht="16" customHeight="1" x14ac:dyDescent="0.25">
      <c r="C143" s="74" t="s">
        <v>69</v>
      </c>
    </row>
    <row r="144" spans="1:26" ht="16" customHeight="1" x14ac:dyDescent="0.25">
      <c r="C144" s="74" t="s">
        <v>70</v>
      </c>
    </row>
    <row r="145" spans="3:3" ht="16" customHeight="1" x14ac:dyDescent="0.25">
      <c r="C145" s="74" t="s">
        <v>71</v>
      </c>
    </row>
    <row r="146" spans="3:3" ht="16" customHeight="1" x14ac:dyDescent="0.25">
      <c r="C146" s="74" t="s">
        <v>72</v>
      </c>
    </row>
    <row r="147" spans="3:3" ht="16" customHeight="1" x14ac:dyDescent="0.25">
      <c r="C147" s="74" t="s">
        <v>73</v>
      </c>
    </row>
    <row r="148" spans="3:3" ht="16" customHeight="1" x14ac:dyDescent="0.25">
      <c r="C148" s="74" t="s">
        <v>74</v>
      </c>
    </row>
    <row r="149" spans="3:3" ht="16" customHeight="1" x14ac:dyDescent="0.25">
      <c r="C149" s="74" t="s">
        <v>75</v>
      </c>
    </row>
    <row r="150" spans="3:3" ht="16" customHeight="1" x14ac:dyDescent="0.25">
      <c r="C150" s="74" t="s">
        <v>59</v>
      </c>
    </row>
  </sheetData>
  <sheetProtection formatCells="0" formatColumns="0" formatRows="0" insertColumns="0" insertRows="0" insertHyperlinks="0" deleteColumns="0" deleteRows="0" sort="0" autoFilter="0" pivotTables="0"/>
  <sortState ref="C222:Y297">
    <sortCondition descending="1" ref="Y222:Y297"/>
    <sortCondition ref="D222:D297"/>
  </sortState>
  <mergeCells count="6">
    <mergeCell ref="A60:B60"/>
    <mergeCell ref="A101:B101"/>
    <mergeCell ref="A23:B23"/>
    <mergeCell ref="A4:B4"/>
    <mergeCell ref="A9:B9"/>
    <mergeCell ref="A13:B13"/>
  </mergeCells>
  <phoneticPr fontId="1" type="noConversion"/>
  <conditionalFormatting sqref="G5:V7 G102:V102 G76:V77 G87:V88 G36:V38 G28:V28 G40:V44 G48:V49 Q93:V98 G96:L97 G121:V139 G17:V21 G51:V58">
    <cfRule type="cellIs" dxfId="78" priority="163" operator="equal">
      <formula>0</formula>
    </cfRule>
  </conditionalFormatting>
  <conditionalFormatting sqref="G10:P11 R10:V11">
    <cfRule type="cellIs" dxfId="77" priority="161" operator="equal">
      <formula>0</formula>
    </cfRule>
  </conditionalFormatting>
  <conditionalFormatting sqref="Q10:Q11">
    <cfRule type="cellIs" dxfId="76" priority="159" operator="equal">
      <formula>0</formula>
    </cfRule>
  </conditionalFormatting>
  <conditionalFormatting sqref="I93:P93 G98:P98 I94:L95">
    <cfRule type="cellIs" dxfId="75" priority="134" operator="equal">
      <formula>0</formula>
    </cfRule>
  </conditionalFormatting>
  <conditionalFormatting sqref="G104:P105 G107:P108 G110:P110 R104:V105 R107:V108 R110:V111 G111:H111 K111:P111 K113:P113 G113:H113 R113:V113">
    <cfRule type="cellIs" dxfId="74" priority="132" operator="equal">
      <formula>0</formula>
    </cfRule>
  </conditionalFormatting>
  <conditionalFormatting sqref="Q104:Q105 Q107:Q108 Q110:Q111 Q113">
    <cfRule type="cellIs" dxfId="73" priority="131" operator="equal">
      <formula>0</formula>
    </cfRule>
  </conditionalFormatting>
  <conditionalFormatting sqref="G103:P103 G106:P106 G109:P109 G118:P120 R103:V103 R106:V106 R109:V109 S116:V120 G116:L117 O116:P117">
    <cfRule type="cellIs" dxfId="72" priority="130" operator="equal">
      <formula>0</formula>
    </cfRule>
  </conditionalFormatting>
  <conditionalFormatting sqref="Q103 Q106 Q109">
    <cfRule type="cellIs" dxfId="71" priority="129" operator="equal">
      <formula>0</formula>
    </cfRule>
  </conditionalFormatting>
  <conditionalFormatting sqref="R64:V64 G64:P64">
    <cfRule type="cellIs" dxfId="70" priority="122" operator="equal">
      <formula>0</formula>
    </cfRule>
  </conditionalFormatting>
  <conditionalFormatting sqref="Q64">
    <cfRule type="cellIs" dxfId="69" priority="121" operator="equal">
      <formula>0</formula>
    </cfRule>
  </conditionalFormatting>
  <conditionalFormatting sqref="G93:H95">
    <cfRule type="cellIs" dxfId="68" priority="118" operator="equal">
      <formula>0</formula>
    </cfRule>
  </conditionalFormatting>
  <conditionalFormatting sqref="G72:H72 R72:V72 K72:P72">
    <cfRule type="cellIs" dxfId="67" priority="111" operator="equal">
      <formula>0</formula>
    </cfRule>
  </conditionalFormatting>
  <conditionalFormatting sqref="Q72">
    <cfRule type="cellIs" dxfId="66" priority="110" operator="equal">
      <formula>0</formula>
    </cfRule>
  </conditionalFormatting>
  <conditionalFormatting sqref="G78:H78 K78:V78">
    <cfRule type="cellIs" dxfId="65" priority="109" operator="equal">
      <formula>0</formula>
    </cfRule>
  </conditionalFormatting>
  <conditionalFormatting sqref="R29:V29 G29:P29">
    <cfRule type="cellIs" dxfId="64" priority="106" operator="equal">
      <formula>0</formula>
    </cfRule>
  </conditionalFormatting>
  <conditionalFormatting sqref="Q29">
    <cfRule type="cellIs" dxfId="63" priority="105" operator="equal">
      <formula>0</formula>
    </cfRule>
  </conditionalFormatting>
  <conditionalFormatting sqref="G79:V81">
    <cfRule type="cellIs" dxfId="62" priority="98" operator="equal">
      <formula>0</formula>
    </cfRule>
  </conditionalFormatting>
  <conditionalFormatting sqref="G70:V71">
    <cfRule type="cellIs" dxfId="61" priority="100" operator="equal">
      <formula>0</formula>
    </cfRule>
  </conditionalFormatting>
  <conditionalFormatting sqref="G89:V90">
    <cfRule type="cellIs" dxfId="60" priority="96" operator="equal">
      <formula>0</formula>
    </cfRule>
  </conditionalFormatting>
  <conditionalFormatting sqref="G91:V92">
    <cfRule type="cellIs" dxfId="59" priority="95" operator="equal">
      <formula>0</formula>
    </cfRule>
  </conditionalFormatting>
  <conditionalFormatting sqref="I72:J72">
    <cfRule type="cellIs" dxfId="58" priority="94" operator="equal">
      <formula>0</formula>
    </cfRule>
  </conditionalFormatting>
  <conditionalFormatting sqref="I111:J111 I113:J113">
    <cfRule type="cellIs" dxfId="57" priority="88" operator="equal">
      <formula>0</formula>
    </cfRule>
  </conditionalFormatting>
  <conditionalFormatting sqref="I78:J78">
    <cfRule type="cellIs" dxfId="56" priority="92" operator="equal">
      <formula>0</formula>
    </cfRule>
  </conditionalFormatting>
  <conditionalFormatting sqref="R16:V16 G16:P16">
    <cfRule type="cellIs" dxfId="55" priority="87" operator="equal">
      <formula>0</formula>
    </cfRule>
  </conditionalFormatting>
  <conditionalFormatting sqref="Q16">
    <cfRule type="cellIs" dxfId="54" priority="86" operator="equal">
      <formula>0</formula>
    </cfRule>
  </conditionalFormatting>
  <conditionalFormatting sqref="G26:P26 R26:V26">
    <cfRule type="cellIs" dxfId="53" priority="85" operator="equal">
      <formula>0</formula>
    </cfRule>
  </conditionalFormatting>
  <conditionalFormatting sqref="Q26">
    <cfRule type="cellIs" dxfId="52" priority="84" operator="equal">
      <formula>0</formula>
    </cfRule>
  </conditionalFormatting>
  <conditionalFormatting sqref="G24:P24 R24:V24">
    <cfRule type="cellIs" dxfId="51" priority="81" operator="equal">
      <formula>0</formula>
    </cfRule>
  </conditionalFormatting>
  <conditionalFormatting sqref="Q24">
    <cfRule type="cellIs" dxfId="50" priority="80" operator="equal">
      <formula>0</formula>
    </cfRule>
  </conditionalFormatting>
  <conditionalFormatting sqref="G32:V32">
    <cfRule type="cellIs" dxfId="49" priority="79" operator="equal">
      <formula>0</formula>
    </cfRule>
  </conditionalFormatting>
  <conditionalFormatting sqref="G66:P66 R66:V66">
    <cfRule type="cellIs" dxfId="48" priority="78" operator="equal">
      <formula>0</formula>
    </cfRule>
  </conditionalFormatting>
  <conditionalFormatting sqref="Q66">
    <cfRule type="cellIs" dxfId="47" priority="77" operator="equal">
      <formula>0</formula>
    </cfRule>
  </conditionalFormatting>
  <conditionalFormatting sqref="G67:H69 K67:V69">
    <cfRule type="cellIs" dxfId="46" priority="73" operator="equal">
      <formula>0</formula>
    </cfRule>
  </conditionalFormatting>
  <conditionalFormatting sqref="I67:J69">
    <cfRule type="cellIs" dxfId="45" priority="72" operator="equal">
      <formula>0</formula>
    </cfRule>
  </conditionalFormatting>
  <conditionalFormatting sqref="K86:V86 G86:H86">
    <cfRule type="cellIs" dxfId="44" priority="67" operator="equal">
      <formula>0</formula>
    </cfRule>
  </conditionalFormatting>
  <conditionalFormatting sqref="I86:J86">
    <cfRule type="cellIs" dxfId="43" priority="66" operator="equal">
      <formula>0</formula>
    </cfRule>
  </conditionalFormatting>
  <conditionalFormatting sqref="R82:V83 G82:P83">
    <cfRule type="cellIs" dxfId="42" priority="65" operator="equal">
      <formula>0</formula>
    </cfRule>
  </conditionalFormatting>
  <conditionalFormatting sqref="Q82:Q83">
    <cfRule type="cellIs" dxfId="41" priority="64" operator="equal">
      <formula>0</formula>
    </cfRule>
  </conditionalFormatting>
  <conditionalFormatting sqref="G99:V99">
    <cfRule type="cellIs" dxfId="40" priority="63" operator="equal">
      <formula>0</formula>
    </cfRule>
  </conditionalFormatting>
  <conditionalFormatting sqref="M97:P97">
    <cfRule type="cellIs" dxfId="39" priority="61" operator="equal">
      <formula>0</formula>
    </cfRule>
  </conditionalFormatting>
  <conditionalFormatting sqref="M94:P95">
    <cfRule type="cellIs" dxfId="38" priority="60" operator="equal">
      <formula>0</formula>
    </cfRule>
  </conditionalFormatting>
  <conditionalFormatting sqref="M96:P96">
    <cfRule type="cellIs" dxfId="37" priority="59" operator="equal">
      <formula>0</formula>
    </cfRule>
  </conditionalFormatting>
  <conditionalFormatting sqref="M116:N117">
    <cfRule type="cellIs" dxfId="36" priority="58" operator="equal">
      <formula>0</formula>
    </cfRule>
  </conditionalFormatting>
  <conditionalFormatting sqref="G14:V14">
    <cfRule type="cellIs" dxfId="35" priority="57" operator="equal">
      <formula>0</formula>
    </cfRule>
  </conditionalFormatting>
  <conditionalFormatting sqref="G33:V33">
    <cfRule type="cellIs" dxfId="34" priority="51" operator="equal">
      <formula>0</formula>
    </cfRule>
  </conditionalFormatting>
  <conditionalFormatting sqref="G45:V45">
    <cfRule type="cellIs" dxfId="33" priority="50" operator="equal">
      <formula>0</formula>
    </cfRule>
  </conditionalFormatting>
  <conditionalFormatting sqref="G61:H61 R61:V61 K61:P61">
    <cfRule type="cellIs" dxfId="32" priority="49" operator="equal">
      <formula>0</formula>
    </cfRule>
  </conditionalFormatting>
  <conditionalFormatting sqref="Q61">
    <cfRule type="cellIs" dxfId="31" priority="48" operator="equal">
      <formula>0</formula>
    </cfRule>
  </conditionalFormatting>
  <conditionalFormatting sqref="I61:J61">
    <cfRule type="cellIs" dxfId="30" priority="47" operator="equal">
      <formula>0</formula>
    </cfRule>
  </conditionalFormatting>
  <conditionalFormatting sqref="G62:P62 R62:V62">
    <cfRule type="cellIs" dxfId="29" priority="46" operator="equal">
      <formula>0</formula>
    </cfRule>
  </conditionalFormatting>
  <conditionalFormatting sqref="Q62">
    <cfRule type="cellIs" dxfId="28" priority="45" operator="equal">
      <formula>0</formula>
    </cfRule>
  </conditionalFormatting>
  <conditionalFormatting sqref="G73:V73">
    <cfRule type="cellIs" dxfId="27" priority="41" operator="equal">
      <formula>0</formula>
    </cfRule>
  </conditionalFormatting>
  <conditionalFormatting sqref="G85:V85">
    <cfRule type="cellIs" dxfId="26" priority="40" operator="equal">
      <formula>0</formula>
    </cfRule>
  </conditionalFormatting>
  <conditionalFormatting sqref="G65:H65 K65:V65">
    <cfRule type="cellIs" dxfId="25" priority="39" operator="equal">
      <formula>0</formula>
    </cfRule>
  </conditionalFormatting>
  <conditionalFormatting sqref="I65:J65">
    <cfRule type="cellIs" dxfId="24" priority="38" operator="equal">
      <formula>0</formula>
    </cfRule>
  </conditionalFormatting>
  <conditionalFormatting sqref="G74:H75 R74:V75 K74:P75">
    <cfRule type="cellIs" dxfId="23" priority="37" operator="equal">
      <formula>0</formula>
    </cfRule>
  </conditionalFormatting>
  <conditionalFormatting sqref="Q74:Q75">
    <cfRule type="cellIs" dxfId="22" priority="36" operator="equal">
      <formula>0</formula>
    </cfRule>
  </conditionalFormatting>
  <conditionalFormatting sqref="I74:J75">
    <cfRule type="cellIs" dxfId="21" priority="35" operator="equal">
      <formula>0</formula>
    </cfRule>
  </conditionalFormatting>
  <conditionalFormatting sqref="G84:V84">
    <cfRule type="cellIs" dxfId="20" priority="34" operator="equal">
      <formula>0</formula>
    </cfRule>
  </conditionalFormatting>
  <conditionalFormatting sqref="G27:P27 R27:V27">
    <cfRule type="cellIs" dxfId="19" priority="27" operator="equal">
      <formula>0</formula>
    </cfRule>
  </conditionalFormatting>
  <conditionalFormatting sqref="Q27">
    <cfRule type="cellIs" dxfId="18" priority="26" operator="equal">
      <formula>0</formula>
    </cfRule>
  </conditionalFormatting>
  <conditionalFormatting sqref="G34:P35 R34:V35">
    <cfRule type="cellIs" dxfId="17" priority="25" operator="equal">
      <formula>0</formula>
    </cfRule>
  </conditionalFormatting>
  <conditionalFormatting sqref="Q34:Q35">
    <cfRule type="cellIs" dxfId="16" priority="24" operator="equal">
      <formula>0</formula>
    </cfRule>
  </conditionalFormatting>
  <conditionalFormatting sqref="G25:P25 R25:V25">
    <cfRule type="cellIs" dxfId="15" priority="21" operator="equal">
      <formula>0</formula>
    </cfRule>
  </conditionalFormatting>
  <conditionalFormatting sqref="Q25">
    <cfRule type="cellIs" dxfId="14" priority="20" operator="equal">
      <formula>0</formula>
    </cfRule>
  </conditionalFormatting>
  <conditionalFormatting sqref="G39:V39">
    <cfRule type="cellIs" dxfId="13" priority="19" operator="equal">
      <formula>0</formula>
    </cfRule>
  </conditionalFormatting>
  <conditionalFormatting sqref="G112:V112">
    <cfRule type="cellIs" dxfId="12" priority="16" operator="equal">
      <formula>0</formula>
    </cfRule>
  </conditionalFormatting>
  <conditionalFormatting sqref="S115:V115 G115:P115">
    <cfRule type="cellIs" dxfId="11" priority="13" operator="equal">
      <formula>0</formula>
    </cfRule>
  </conditionalFormatting>
  <conditionalFormatting sqref="R114:V114 G114:P114">
    <cfRule type="cellIs" dxfId="10" priority="11" operator="equal">
      <formula>0</formula>
    </cfRule>
  </conditionalFormatting>
  <conditionalFormatting sqref="Q114">
    <cfRule type="cellIs" dxfId="9" priority="10" operator="equal">
      <formula>0</formula>
    </cfRule>
  </conditionalFormatting>
  <conditionalFormatting sqref="Q116:R120">
    <cfRule type="cellIs" dxfId="8" priority="9" operator="equal">
      <formula>0</formula>
    </cfRule>
  </conditionalFormatting>
  <conditionalFormatting sqref="Q115:R115">
    <cfRule type="cellIs" dxfId="7" priority="8" operator="equal">
      <formula>0</formula>
    </cfRule>
  </conditionalFormatting>
  <conditionalFormatting sqref="G15:V15">
    <cfRule type="cellIs" dxfId="6" priority="7" operator="equal">
      <formula>0</formula>
    </cfRule>
  </conditionalFormatting>
  <conditionalFormatting sqref="G30:V30">
    <cfRule type="cellIs" dxfId="5" priority="6" operator="equal">
      <formula>0</formula>
    </cfRule>
  </conditionalFormatting>
  <conditionalFormatting sqref="G31:V31">
    <cfRule type="cellIs" dxfId="4" priority="5" operator="equal">
      <formula>0</formula>
    </cfRule>
  </conditionalFormatting>
  <conditionalFormatting sqref="G50:V50">
    <cfRule type="cellIs" dxfId="3" priority="4" operator="equal">
      <formula>0</formula>
    </cfRule>
  </conditionalFormatting>
  <conditionalFormatting sqref="G46:V47">
    <cfRule type="cellIs" dxfId="2" priority="3" operator="equal">
      <formula>0</formula>
    </cfRule>
  </conditionalFormatting>
  <conditionalFormatting sqref="G63:H63 K63:V63">
    <cfRule type="cellIs" dxfId="1" priority="2" operator="equal">
      <formula>0</formula>
    </cfRule>
  </conditionalFormatting>
  <conditionalFormatting sqref="I63:J63">
    <cfRule type="cellIs" dxfId="0" priority="1" operator="equal">
      <formula>0</formula>
    </cfRule>
  </conditionalFormatting>
  <pageMargins left="0.39370078740157483" right="0.47244094488188981" top="0.47244094488188981" bottom="0.19685039370078741" header="0" footer="0.35433070866141736"/>
  <pageSetup paperSize="9" fitToHeight="4" orientation="landscape" horizontalDpi="300" verticalDpi="300" r:id="rId1"/>
  <headerFooter alignWithMargins="0">
    <oddFooter>&amp;R&amp;P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F8" sqref="F8"/>
    </sheetView>
  </sheetViews>
  <sheetFormatPr defaultColWidth="8.81640625" defaultRowHeight="13" x14ac:dyDescent="0.3"/>
  <cols>
    <col min="1" max="1" width="71.453125" bestFit="1" customWidth="1"/>
    <col min="2" max="3" width="8.81640625" style="15"/>
    <col min="4" max="4" width="8.81640625" style="14"/>
    <col min="5" max="5" width="8.81640625" style="15"/>
  </cols>
  <sheetData>
    <row r="1" spans="1:6" s="1" customFormat="1" ht="13.5" thickBot="1" x14ac:dyDescent="0.35">
      <c r="A1" s="2" t="s">
        <v>25</v>
      </c>
      <c r="B1" s="8">
        <v>1.1499999999999999</v>
      </c>
      <c r="C1" s="8">
        <v>31</v>
      </c>
      <c r="D1" s="17">
        <f t="shared" ref="D1:D21" si="0">B1*C1</f>
        <v>35.65</v>
      </c>
      <c r="E1" s="22" t="s">
        <v>2</v>
      </c>
    </row>
    <row r="2" spans="1:6" x14ac:dyDescent="0.3">
      <c r="A2" s="3" t="s">
        <v>29</v>
      </c>
      <c r="B2" s="9">
        <v>1.1499999999999999</v>
      </c>
      <c r="C2" s="12">
        <v>26</v>
      </c>
      <c r="D2" s="18">
        <f t="shared" si="0"/>
        <v>29.9</v>
      </c>
      <c r="E2" s="21" t="s">
        <v>2</v>
      </c>
      <c r="F2">
        <v>20</v>
      </c>
    </row>
    <row r="3" spans="1:6" x14ac:dyDescent="0.3">
      <c r="A3" s="4" t="s">
        <v>31</v>
      </c>
      <c r="B3" s="10">
        <v>1.1499999999999999</v>
      </c>
      <c r="C3" s="11">
        <v>38</v>
      </c>
      <c r="D3" s="19">
        <f t="shared" si="0"/>
        <v>43.699999999999996</v>
      </c>
      <c r="E3" s="23" t="s">
        <v>3</v>
      </c>
      <c r="F3">
        <v>18</v>
      </c>
    </row>
    <row r="4" spans="1:6" x14ac:dyDescent="0.3">
      <c r="A4" s="4" t="s">
        <v>26</v>
      </c>
      <c r="B4" s="10">
        <v>1</v>
      </c>
      <c r="C4" s="10">
        <v>58</v>
      </c>
      <c r="D4" s="19">
        <f t="shared" si="0"/>
        <v>58</v>
      </c>
      <c r="E4" s="23" t="s">
        <v>4</v>
      </c>
      <c r="F4">
        <v>16</v>
      </c>
    </row>
    <row r="5" spans="1:6" x14ac:dyDescent="0.3">
      <c r="A5" s="4" t="s">
        <v>47</v>
      </c>
      <c r="B5" s="10">
        <v>1</v>
      </c>
      <c r="C5" s="10">
        <v>76</v>
      </c>
      <c r="D5" s="19">
        <f t="shared" si="0"/>
        <v>76</v>
      </c>
      <c r="E5" s="23" t="s">
        <v>5</v>
      </c>
      <c r="F5">
        <v>14</v>
      </c>
    </row>
    <row r="6" spans="1:6" x14ac:dyDescent="0.3">
      <c r="A6" s="4" t="s">
        <v>44</v>
      </c>
      <c r="B6" s="10">
        <v>1.1499999999999999</v>
      </c>
      <c r="C6" s="10">
        <v>73</v>
      </c>
      <c r="D6" s="19">
        <f t="shared" si="0"/>
        <v>83.949999999999989</v>
      </c>
      <c r="E6" s="23" t="s">
        <v>6</v>
      </c>
      <c r="F6">
        <v>12</v>
      </c>
    </row>
    <row r="7" spans="1:6" s="1" customFormat="1" x14ac:dyDescent="0.3">
      <c r="A7" s="4" t="s">
        <v>32</v>
      </c>
      <c r="B7" s="11">
        <v>1</v>
      </c>
      <c r="C7" s="10">
        <v>137</v>
      </c>
      <c r="D7" s="19">
        <f t="shared" si="0"/>
        <v>137</v>
      </c>
      <c r="E7" s="23" t="s">
        <v>7</v>
      </c>
      <c r="F7" s="1">
        <v>10</v>
      </c>
    </row>
    <row r="8" spans="1:6" x14ac:dyDescent="0.3">
      <c r="A8" s="5" t="s">
        <v>30</v>
      </c>
      <c r="B8" s="10">
        <v>1</v>
      </c>
      <c r="C8" s="10">
        <v>196</v>
      </c>
      <c r="D8" s="19">
        <f t="shared" si="0"/>
        <v>196</v>
      </c>
      <c r="E8" s="23" t="s">
        <v>8</v>
      </c>
      <c r="F8">
        <v>8</v>
      </c>
    </row>
    <row r="9" spans="1:6" x14ac:dyDescent="0.3">
      <c r="A9" s="5" t="s">
        <v>45</v>
      </c>
      <c r="B9" s="11">
        <v>1</v>
      </c>
      <c r="C9" s="11">
        <v>479</v>
      </c>
      <c r="D9" s="19">
        <f t="shared" si="0"/>
        <v>479</v>
      </c>
      <c r="E9" s="23" t="s">
        <v>9</v>
      </c>
      <c r="F9">
        <v>6</v>
      </c>
    </row>
    <row r="10" spans="1:6" x14ac:dyDescent="0.3">
      <c r="A10" s="4" t="s">
        <v>27</v>
      </c>
      <c r="B10" s="10">
        <v>1</v>
      </c>
      <c r="C10" s="10">
        <v>690</v>
      </c>
      <c r="D10" s="19">
        <f t="shared" si="0"/>
        <v>690</v>
      </c>
      <c r="E10" s="23" t="s">
        <v>10</v>
      </c>
      <c r="F10">
        <v>5</v>
      </c>
    </row>
    <row r="11" spans="1:6" ht="13.5" thickBot="1" x14ac:dyDescent="0.35">
      <c r="A11" s="6" t="s">
        <v>28</v>
      </c>
      <c r="B11" s="13">
        <v>1</v>
      </c>
      <c r="C11" s="13">
        <v>690</v>
      </c>
      <c r="D11" s="20">
        <f t="shared" si="0"/>
        <v>690</v>
      </c>
      <c r="E11" s="24" t="s">
        <v>11</v>
      </c>
      <c r="F11">
        <v>4</v>
      </c>
    </row>
    <row r="12" spans="1:6" x14ac:dyDescent="0.3">
      <c r="A12" s="7" t="s">
        <v>46</v>
      </c>
      <c r="B12" s="12">
        <v>1</v>
      </c>
      <c r="C12" s="9">
        <v>34</v>
      </c>
      <c r="D12" s="18">
        <f t="shared" si="0"/>
        <v>34</v>
      </c>
      <c r="E12" s="21" t="s">
        <v>2</v>
      </c>
      <c r="F12">
        <v>20</v>
      </c>
    </row>
    <row r="13" spans="1:6" x14ac:dyDescent="0.3">
      <c r="A13" s="4" t="s">
        <v>41</v>
      </c>
      <c r="B13" s="10">
        <v>1.1499999999999999</v>
      </c>
      <c r="C13" s="10">
        <v>32</v>
      </c>
      <c r="D13" s="19">
        <f t="shared" si="0"/>
        <v>36.799999999999997</v>
      </c>
      <c r="E13" s="23" t="s">
        <v>3</v>
      </c>
      <c r="F13">
        <v>18</v>
      </c>
    </row>
    <row r="14" spans="1:6" x14ac:dyDescent="0.3">
      <c r="A14" s="4" t="s">
        <v>33</v>
      </c>
      <c r="B14" s="10">
        <v>1</v>
      </c>
      <c r="C14" s="10">
        <v>45</v>
      </c>
      <c r="D14" s="19">
        <f t="shared" si="0"/>
        <v>45</v>
      </c>
      <c r="E14" s="23" t="s">
        <v>4</v>
      </c>
      <c r="F14">
        <v>16</v>
      </c>
    </row>
    <row r="15" spans="1:6" x14ac:dyDescent="0.3">
      <c r="A15" s="4" t="s">
        <v>37</v>
      </c>
      <c r="B15" s="11">
        <v>1</v>
      </c>
      <c r="C15" s="10">
        <v>49</v>
      </c>
      <c r="D15" s="19">
        <f t="shared" si="0"/>
        <v>49</v>
      </c>
      <c r="E15" s="23" t="s">
        <v>5</v>
      </c>
      <c r="F15">
        <v>14</v>
      </c>
    </row>
    <row r="16" spans="1:6" x14ac:dyDescent="0.3">
      <c r="A16" s="4" t="s">
        <v>38</v>
      </c>
      <c r="B16" s="11">
        <v>1</v>
      </c>
      <c r="C16" s="11">
        <v>94</v>
      </c>
      <c r="D16" s="19">
        <f t="shared" si="0"/>
        <v>94</v>
      </c>
      <c r="E16" s="23" t="s">
        <v>6</v>
      </c>
      <c r="F16">
        <v>12</v>
      </c>
    </row>
    <row r="17" spans="1:6" x14ac:dyDescent="0.3">
      <c r="A17" s="4" t="s">
        <v>35</v>
      </c>
      <c r="B17" s="11">
        <v>1</v>
      </c>
      <c r="C17" s="10">
        <v>99</v>
      </c>
      <c r="D17" s="19">
        <f t="shared" si="0"/>
        <v>99</v>
      </c>
      <c r="E17" s="23" t="s">
        <v>7</v>
      </c>
      <c r="F17">
        <v>10</v>
      </c>
    </row>
    <row r="18" spans="1:6" x14ac:dyDescent="0.3">
      <c r="A18" s="4" t="s">
        <v>40</v>
      </c>
      <c r="B18" s="11">
        <v>1</v>
      </c>
      <c r="C18" s="11">
        <v>128</v>
      </c>
      <c r="D18" s="19">
        <f t="shared" si="0"/>
        <v>128</v>
      </c>
      <c r="E18" s="23" t="s">
        <v>8</v>
      </c>
      <c r="F18">
        <v>8</v>
      </c>
    </row>
    <row r="19" spans="1:6" x14ac:dyDescent="0.3">
      <c r="A19" s="4" t="s">
        <v>39</v>
      </c>
      <c r="B19" s="11">
        <v>1</v>
      </c>
      <c r="C19" s="11">
        <v>130</v>
      </c>
      <c r="D19" s="19">
        <f t="shared" si="0"/>
        <v>130</v>
      </c>
      <c r="E19" s="23" t="s">
        <v>9</v>
      </c>
      <c r="F19">
        <v>6</v>
      </c>
    </row>
    <row r="20" spans="1:6" x14ac:dyDescent="0.3">
      <c r="A20" s="4" t="s">
        <v>34</v>
      </c>
      <c r="B20" s="10">
        <v>1.1499999999999999</v>
      </c>
      <c r="C20" s="11">
        <v>163</v>
      </c>
      <c r="D20" s="19">
        <f t="shared" si="0"/>
        <v>187.45</v>
      </c>
      <c r="E20" s="23" t="s">
        <v>10</v>
      </c>
      <c r="F20">
        <v>5</v>
      </c>
    </row>
    <row r="21" spans="1:6" ht="13.5" thickBot="1" x14ac:dyDescent="0.35">
      <c r="A21" s="6" t="s">
        <v>36</v>
      </c>
      <c r="B21" s="13">
        <v>1.1499999999999999</v>
      </c>
      <c r="C21" s="16">
        <v>171</v>
      </c>
      <c r="D21" s="20">
        <f t="shared" si="0"/>
        <v>196.64999999999998</v>
      </c>
      <c r="E21" s="24" t="s">
        <v>11</v>
      </c>
      <c r="F21">
        <v>4</v>
      </c>
    </row>
    <row r="22" spans="1:6" x14ac:dyDescent="0.3">
      <c r="A22" s="3" t="s">
        <v>48</v>
      </c>
      <c r="B22" s="9">
        <v>1.1499999999999999</v>
      </c>
      <c r="C22" s="9">
        <v>53</v>
      </c>
      <c r="D22" s="18">
        <f t="shared" ref="D22:D24" si="1">B22*C22</f>
        <v>60.949999999999996</v>
      </c>
      <c r="E22" s="25" t="s">
        <v>2</v>
      </c>
    </row>
    <row r="23" spans="1:6" x14ac:dyDescent="0.3">
      <c r="A23" s="4" t="s">
        <v>42</v>
      </c>
      <c r="B23" s="11">
        <v>1</v>
      </c>
      <c r="C23" s="11">
        <v>70</v>
      </c>
      <c r="D23" s="19">
        <f t="shared" si="1"/>
        <v>70</v>
      </c>
      <c r="E23" s="23" t="s">
        <v>3</v>
      </c>
    </row>
    <row r="24" spans="1:6" ht="13.5" thickBot="1" x14ac:dyDescent="0.35">
      <c r="A24" s="6" t="s">
        <v>43</v>
      </c>
      <c r="B24" s="13">
        <v>1</v>
      </c>
      <c r="C24" s="13">
        <v>535</v>
      </c>
      <c r="D24" s="20">
        <f t="shared" si="1"/>
        <v>535</v>
      </c>
      <c r="E24" s="24" t="s">
        <v>4</v>
      </c>
    </row>
  </sheetData>
  <sortState ref="A12:D21">
    <sortCondition ref="D12:D21"/>
  </sortState>
  <pageMargins left="0.511811024" right="0.511811024" top="0.78740157499999996" bottom="0.78740157499999996" header="0.31496062000000002" footer="0.31496062000000002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CLASSIC</vt:lpstr>
      <vt:lpstr>Plan1</vt:lpstr>
      <vt:lpstr>CLASSIC!Titulos_de_impressao</vt:lpstr>
    </vt:vector>
  </TitlesOfParts>
  <Company>Siclo Consultoria em Energia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</dc:creator>
  <cp:lastModifiedBy>Leandro</cp:lastModifiedBy>
  <cp:lastPrinted>2016-01-19T20:21:26Z</cp:lastPrinted>
  <dcterms:created xsi:type="dcterms:W3CDTF">2003-10-16T12:45:39Z</dcterms:created>
  <dcterms:modified xsi:type="dcterms:W3CDTF">2017-11-29T14:58:50Z</dcterms:modified>
</cp:coreProperties>
</file>